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PIIIM" sheetId="1" r:id="rId1"/>
  </sheets>
  <definedNames>
    <definedName name="DATABASE">'PIIIM'!$B$9:$F$24</definedName>
    <definedName name="hind">'PIIIM'!$B$3</definedName>
  </definedNames>
  <calcPr fullCalcOnLoad="1"/>
</workbook>
</file>

<file path=xl/sharedStrings.xml><?xml version="1.0" encoding="utf-8"?>
<sst xmlns="http://schemas.openxmlformats.org/spreadsheetml/2006/main" count="29" uniqueCount="22">
  <si>
    <t>Müügitulemused</t>
  </si>
  <si>
    <t>tk hind =</t>
  </si>
  <si>
    <t>1 USD =</t>
  </si>
  <si>
    <t>Müügimees</t>
  </si>
  <si>
    <t>KOKKU (TK)</t>
  </si>
  <si>
    <t>tulemus (USD)</t>
  </si>
  <si>
    <t>palk</t>
  </si>
  <si>
    <t>Aas</t>
  </si>
  <si>
    <t>Aav</t>
  </si>
  <si>
    <t>Nurm</t>
  </si>
  <si>
    <t>Puu</t>
  </si>
  <si>
    <t>Kuusk</t>
  </si>
  <si>
    <t>Kokku</t>
  </si>
  <si>
    <t>Kaup</t>
  </si>
  <si>
    <t>Hind+k.m</t>
  </si>
  <si>
    <t>XXXA</t>
  </si>
  <si>
    <t>XXXC</t>
  </si>
  <si>
    <t>AAAX</t>
  </si>
  <si>
    <t>AASD</t>
  </si>
  <si>
    <t>Hind</t>
  </si>
  <si>
    <t>k.m</t>
  </si>
  <si>
    <t>Palga % müügitulemusest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</si>
</sst>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\ &quot;kr&quot;"/>
    <numFmt numFmtId="174" formatCode="0.00\ &quot;USD&quot;"/>
    <numFmt numFmtId="175" formatCode="dd/mm/yyyy"/>
    <numFmt numFmtId="176" formatCode="0&quot; tk&quot;"/>
    <numFmt numFmtId="177" formatCode="#,##0.00\ _k_r"/>
    <numFmt numFmtId="178" formatCode="#,##0.00\ [$EUR]"/>
    <numFmt numFmtId="179" formatCode="0.00&quot; EUR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2"/>
    </font>
    <font>
      <b/>
      <sz val="18"/>
      <name val="MS Sans Serif"/>
      <family val="2"/>
    </font>
    <font>
      <sz val="18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b/>
      <sz val="24"/>
      <color indexed="9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5" borderId="12" xfId="0" applyFont="1" applyFill="1" applyBorder="1" applyAlignment="1">
      <alignment vertical="center"/>
    </xf>
    <xf numFmtId="175" fontId="4" fillId="35" borderId="13" xfId="0" applyNumberFormat="1" applyFont="1" applyFill="1" applyBorder="1" applyAlignment="1">
      <alignment vertical="center"/>
    </xf>
    <xf numFmtId="14" fontId="4" fillId="35" borderId="13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0" fillId="36" borderId="21" xfId="0" applyFont="1" applyFill="1" applyBorder="1" applyAlignment="1">
      <alignment horizontal="right"/>
    </xf>
    <xf numFmtId="174" fontId="0" fillId="36" borderId="2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9" fontId="0" fillId="36" borderId="21" xfId="57" applyFont="1" applyFill="1" applyBorder="1" applyAlignment="1">
      <alignment horizontal="left"/>
    </xf>
    <xf numFmtId="0" fontId="4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176" fontId="4" fillId="35" borderId="23" xfId="0" applyNumberFormat="1" applyFont="1" applyFill="1" applyBorder="1" applyAlignment="1">
      <alignment vertical="center"/>
    </xf>
    <xf numFmtId="9" fontId="4" fillId="35" borderId="22" xfId="0" applyNumberFormat="1" applyFont="1" applyFill="1" applyBorder="1" applyAlignment="1">
      <alignment vertical="center"/>
    </xf>
    <xf numFmtId="9" fontId="4" fillId="35" borderId="23" xfId="0" applyNumberFormat="1" applyFont="1" applyFill="1" applyBorder="1" applyAlignment="1">
      <alignment vertical="center"/>
    </xf>
    <xf numFmtId="9" fontId="4" fillId="35" borderId="24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176" fontId="4" fillId="35" borderId="24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178" fontId="0" fillId="36" borderId="21" xfId="0" applyNumberFormat="1" applyFont="1" applyFill="1" applyBorder="1" applyAlignment="1">
      <alignment horizontal="left"/>
    </xf>
    <xf numFmtId="179" fontId="4" fillId="0" borderId="10" xfId="0" applyNumberFormat="1" applyFont="1" applyBorder="1" applyAlignment="1">
      <alignment/>
    </xf>
    <xf numFmtId="179" fontId="6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KOKKUVÕTE</a:t>
            </a:r>
          </a:p>
        </c:rich>
      </c:tx>
      <c:layout>
        <c:manualLayout>
          <c:xMode val="factor"/>
          <c:yMode val="factor"/>
          <c:x val="-0.05425"/>
          <c:y val="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"/>
          <c:y val="0.24675"/>
          <c:w val="0.8985"/>
          <c:h val="0.54125"/>
        </c:manualLayout>
      </c:layout>
      <c:pie3DChart>
        <c:varyColors val="1"/>
        <c:ser>
          <c:idx val="0"/>
          <c:order val="0"/>
          <c:tx>
            <c:strRef>
              <c:f>PIIIM!$F$8</c:f>
              <c:strCache>
                <c:ptCount val="1"/>
                <c:pt idx="0">
                  <c:v>KOKKU (TK)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PIIIM!$A$9:$A$13</c:f>
              <c:strCache/>
            </c:strRef>
          </c:cat>
          <c:val>
            <c:numRef>
              <c:f>PIIIM!$F$9:$F$13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75"/>
          <c:y val="0.69925"/>
          <c:w val="0.1012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Müügitulemused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5"/>
          <c:w val="0.927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PIIIM!$A$9</c:f>
              <c:strCache>
                <c:ptCount val="1"/>
                <c:pt idx="0">
                  <c:v>Aas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PIIIM!$B$9:$E$9</c:f>
              <c:numCache/>
            </c:numRef>
          </c:val>
          <c:smooth val="0"/>
        </c:ser>
        <c:ser>
          <c:idx val="1"/>
          <c:order val="1"/>
          <c:tx>
            <c:strRef>
              <c:f>PIIIM!$A$10</c:f>
              <c:strCache>
                <c:ptCount val="1"/>
                <c:pt idx="0">
                  <c:v>Aav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PIIIM!$B$10:$E$10</c:f>
              <c:numCache/>
            </c:numRef>
          </c:val>
          <c:smooth val="0"/>
        </c:ser>
        <c:ser>
          <c:idx val="2"/>
          <c:order val="2"/>
          <c:tx>
            <c:strRef>
              <c:f>PIIIM!$A$11</c:f>
              <c:strCache>
                <c:ptCount val="1"/>
                <c:pt idx="0">
                  <c:v>Nurm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PIIIM!$B$11:$E$11</c:f>
              <c:numCache/>
            </c:numRef>
          </c:val>
          <c:smooth val="0"/>
        </c:ser>
        <c:ser>
          <c:idx val="3"/>
          <c:order val="3"/>
          <c:tx>
            <c:strRef>
              <c:f>PIIIM!$A$12</c:f>
              <c:strCache>
                <c:ptCount val="1"/>
                <c:pt idx="0">
                  <c:v>Puu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PIIIM!$B$12:$E$12</c:f>
              <c:numCache/>
            </c:numRef>
          </c:val>
          <c:smooth val="0"/>
        </c:ser>
        <c:ser>
          <c:idx val="4"/>
          <c:order val="4"/>
          <c:tx>
            <c:strRef>
              <c:f>PIIIM!$A$13</c:f>
              <c:strCache>
                <c:ptCount val="1"/>
                <c:pt idx="0">
                  <c:v>Kuusk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PIIIM!$B$13:$E$13</c:f>
              <c:numCache/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Kuupäev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 val="autoZero"/>
        <c:auto val="0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Tulemus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41925"/>
          <c:w val="0.059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24</xdr:row>
      <xdr:rowOff>180975</xdr:rowOff>
    </xdr:from>
    <xdr:to>
      <xdr:col>17</xdr:col>
      <xdr:colOff>495300</xdr:colOff>
      <xdr:row>50</xdr:row>
      <xdr:rowOff>66675</xdr:rowOff>
    </xdr:to>
    <xdr:graphicFrame>
      <xdr:nvGraphicFramePr>
        <xdr:cNvPr id="1" name="Chart 10"/>
        <xdr:cNvGraphicFramePr/>
      </xdr:nvGraphicFramePr>
      <xdr:xfrm>
        <a:off x="11058525" y="67151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8</xdr:col>
      <xdr:colOff>28575</xdr:colOff>
      <xdr:row>50</xdr:row>
      <xdr:rowOff>104775</xdr:rowOff>
    </xdr:to>
    <xdr:graphicFrame>
      <xdr:nvGraphicFramePr>
        <xdr:cNvPr id="2" name="Chart 11"/>
        <xdr:cNvGraphicFramePr/>
      </xdr:nvGraphicFramePr>
      <xdr:xfrm>
        <a:off x="0" y="6381750"/>
        <a:ext cx="109823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3</xdr:row>
      <xdr:rowOff>57150</xdr:rowOff>
    </xdr:from>
    <xdr:to>
      <xdr:col>13</xdr:col>
      <xdr:colOff>238125</xdr:colOff>
      <xdr:row>7</xdr:row>
      <xdr:rowOff>323850</xdr:rowOff>
    </xdr:to>
    <xdr:sp>
      <xdr:nvSpPr>
        <xdr:cNvPr id="3" name="Text 12"/>
        <xdr:cNvSpPr txBox="1">
          <a:spLocks noChangeArrowheads="1"/>
        </xdr:cNvSpPr>
      </xdr:nvSpPr>
      <xdr:spPr>
        <a:xfrm>
          <a:off x="12230100" y="77152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"Tulemuse" saamiseks korrutada "Kokku" tk hinnaga</a:t>
          </a:r>
        </a:p>
      </xdr:txBody>
    </xdr:sp>
    <xdr:clientData/>
  </xdr:twoCellAnchor>
  <xdr:twoCellAnchor>
    <xdr:from>
      <xdr:col>6</xdr:col>
      <xdr:colOff>952500</xdr:colOff>
      <xdr:row>4</xdr:row>
      <xdr:rowOff>133350</xdr:rowOff>
    </xdr:from>
    <xdr:to>
      <xdr:col>9</xdr:col>
      <xdr:colOff>590550</xdr:colOff>
      <xdr:row>7</xdr:row>
      <xdr:rowOff>171450</xdr:rowOff>
    </xdr:to>
    <xdr:sp>
      <xdr:nvSpPr>
        <xdr:cNvPr id="4" name="Line 14"/>
        <xdr:cNvSpPr>
          <a:spLocks/>
        </xdr:cNvSpPr>
      </xdr:nvSpPr>
      <xdr:spPr>
        <a:xfrm flipH="1">
          <a:off x="9553575" y="1009650"/>
          <a:ext cx="2600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247650</xdr:rowOff>
    </xdr:from>
    <xdr:to>
      <xdr:col>13</xdr:col>
      <xdr:colOff>180975</xdr:colOff>
      <xdr:row>12</xdr:row>
      <xdr:rowOff>257175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172950" y="250507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Soodustuse %</a:t>
          </a:r>
        </a:p>
      </xdr:txBody>
    </xdr:sp>
    <xdr:clientData/>
  </xdr:twoCellAnchor>
  <xdr:twoCellAnchor>
    <xdr:from>
      <xdr:col>7</xdr:col>
      <xdr:colOff>552450</xdr:colOff>
      <xdr:row>11</xdr:row>
      <xdr:rowOff>57150</xdr:rowOff>
    </xdr:from>
    <xdr:to>
      <xdr:col>9</xdr:col>
      <xdr:colOff>571500</xdr:colOff>
      <xdr:row>15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10106025" y="2924175"/>
          <a:ext cx="20288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24.28125" style="0" bestFit="1" customWidth="1"/>
    <col min="2" max="5" width="21.140625" style="0" customWidth="1"/>
    <col min="6" max="6" width="20.140625" style="0" customWidth="1"/>
    <col min="7" max="7" width="14.28125" style="0" bestFit="1" customWidth="1"/>
    <col min="8" max="8" width="21.00390625" style="0" customWidth="1"/>
    <col min="11" max="11" width="22.421875" style="0" customWidth="1"/>
  </cols>
  <sheetData>
    <row r="1" spans="1:18" ht="30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2" s="23" customFormat="1" ht="12.75">
      <c r="A3" s="21" t="s">
        <v>1</v>
      </c>
      <c r="B3" s="22">
        <v>1.2</v>
      </c>
    </row>
    <row r="4" spans="1:2" s="23" customFormat="1" ht="12.75">
      <c r="A4" s="21" t="s">
        <v>2</v>
      </c>
      <c r="B4" s="37">
        <v>0.7</v>
      </c>
    </row>
    <row r="5" spans="1:2" s="23" customFormat="1" ht="12.75">
      <c r="A5" s="21" t="s">
        <v>20</v>
      </c>
      <c r="B5" s="24">
        <v>0.18</v>
      </c>
    </row>
    <row r="6" spans="1:2" s="23" customFormat="1" ht="12.75">
      <c r="A6" s="21" t="s">
        <v>21</v>
      </c>
      <c r="B6" s="24">
        <v>0.1</v>
      </c>
    </row>
    <row r="7" ht="13.5" thickBot="1"/>
    <row r="8" spans="1:8" ht="45.75" thickBot="1">
      <c r="A8" s="12" t="s">
        <v>3</v>
      </c>
      <c r="B8" s="13">
        <v>41275</v>
      </c>
      <c r="C8" s="13">
        <v>41284</v>
      </c>
      <c r="D8" s="13">
        <v>41293</v>
      </c>
      <c r="E8" s="13">
        <v>41304</v>
      </c>
      <c r="F8" s="14" t="s">
        <v>4</v>
      </c>
      <c r="G8" s="14" t="s">
        <v>5</v>
      </c>
      <c r="H8" s="15" t="s">
        <v>6</v>
      </c>
    </row>
    <row r="9" spans="1:8" ht="24" thickBot="1" thickTop="1">
      <c r="A9" s="8" t="s">
        <v>7</v>
      </c>
      <c r="B9" s="9">
        <v>23</v>
      </c>
      <c r="C9" s="9">
        <v>23</v>
      </c>
      <c r="D9" s="9">
        <v>34</v>
      </c>
      <c r="E9" s="9">
        <v>23</v>
      </c>
      <c r="F9" s="31">
        <f>SUM(B9:E9)</f>
        <v>103</v>
      </c>
      <c r="G9" s="1">
        <f>F9*$B$3</f>
        <v>123.6</v>
      </c>
      <c r="H9" s="38">
        <f>G9*$B$4*$B$6</f>
        <v>8.652</v>
      </c>
    </row>
    <row r="10" spans="1:8" ht="24" thickBot="1" thickTop="1">
      <c r="A10" s="8" t="s">
        <v>8</v>
      </c>
      <c r="B10" s="9">
        <v>3</v>
      </c>
      <c r="C10" s="9">
        <v>34</v>
      </c>
      <c r="D10" s="9">
        <v>34</v>
      </c>
      <c r="E10" s="9">
        <v>34</v>
      </c>
      <c r="F10" s="31">
        <f>SUM(B10:E10)</f>
        <v>105</v>
      </c>
      <c r="G10" s="1">
        <f>F10*$B$3</f>
        <v>126</v>
      </c>
      <c r="H10" s="38">
        <f>G10*$B$4*$B$6</f>
        <v>8.819999999999999</v>
      </c>
    </row>
    <row r="11" spans="1:8" ht="24" thickBot="1" thickTop="1">
      <c r="A11" s="8" t="s">
        <v>9</v>
      </c>
      <c r="B11" s="9">
        <v>43</v>
      </c>
      <c r="C11" s="9">
        <v>34</v>
      </c>
      <c r="D11" s="9">
        <v>34</v>
      </c>
      <c r="E11" s="9">
        <v>34</v>
      </c>
      <c r="F11" s="31">
        <f>SUM(B11:E11)</f>
        <v>145</v>
      </c>
      <c r="G11" s="1">
        <f>F11*$B$3</f>
        <v>174</v>
      </c>
      <c r="H11" s="38">
        <f>G11*$B$4*$B$6</f>
        <v>12.18</v>
      </c>
    </row>
    <row r="12" spans="1:8" ht="24" thickBot="1" thickTop="1">
      <c r="A12" s="8" t="s">
        <v>10</v>
      </c>
      <c r="B12" s="9">
        <v>34</v>
      </c>
      <c r="C12" s="9">
        <v>34</v>
      </c>
      <c r="D12" s="9">
        <v>56</v>
      </c>
      <c r="E12" s="9">
        <v>67</v>
      </c>
      <c r="F12" s="31">
        <f>SUM(B12:E12)</f>
        <v>191</v>
      </c>
      <c r="G12" s="1">
        <f>F12*$B$3</f>
        <v>229.2</v>
      </c>
      <c r="H12" s="38">
        <f>G12*$B$4*$B$6</f>
        <v>16.043999999999997</v>
      </c>
    </row>
    <row r="13" spans="1:8" ht="24" thickBot="1" thickTop="1">
      <c r="A13" s="10" t="s">
        <v>11</v>
      </c>
      <c r="B13" s="11">
        <v>56</v>
      </c>
      <c r="C13" s="11">
        <v>56</v>
      </c>
      <c r="D13" s="11">
        <v>45</v>
      </c>
      <c r="E13" s="11">
        <v>45</v>
      </c>
      <c r="F13" s="32">
        <f>SUM(B13:E13)</f>
        <v>202</v>
      </c>
      <c r="G13" s="2">
        <f>F13*$B$3</f>
        <v>242.39999999999998</v>
      </c>
      <c r="H13" s="38">
        <f>G13*$B$4*$B$6</f>
        <v>16.968</v>
      </c>
    </row>
    <row r="14" spans="1:8" ht="23.25" thickBot="1">
      <c r="A14" s="3" t="s">
        <v>12</v>
      </c>
      <c r="B14" s="4">
        <f aca="true" t="shared" si="0" ref="B14:G14">SUM(B9:B13)</f>
        <v>159</v>
      </c>
      <c r="C14" s="4">
        <f t="shared" si="0"/>
        <v>181</v>
      </c>
      <c r="D14" s="4">
        <f t="shared" si="0"/>
        <v>203</v>
      </c>
      <c r="E14" s="4">
        <f t="shared" si="0"/>
        <v>203</v>
      </c>
      <c r="F14" s="4">
        <f t="shared" si="0"/>
        <v>746</v>
      </c>
      <c r="G14" s="5">
        <f t="shared" si="0"/>
        <v>895.1999999999999</v>
      </c>
      <c r="H14" s="39">
        <f>G14*$B$4*10%</f>
        <v>62.66399999999999</v>
      </c>
    </row>
    <row r="15" ht="20.25" customHeight="1" thickBot="1"/>
    <row r="16" spans="6:8" ht="20.25" customHeight="1" thickBot="1">
      <c r="F16" s="28">
        <v>0.1</v>
      </c>
      <c r="G16" s="29">
        <v>0.25</v>
      </c>
      <c r="H16" s="30">
        <v>0.35</v>
      </c>
    </row>
    <row r="17" spans="1:8" ht="20.25" customHeight="1" thickBot="1">
      <c r="A17" s="25" t="s">
        <v>3</v>
      </c>
      <c r="B17" s="26" t="s">
        <v>13</v>
      </c>
      <c r="C17" s="26" t="s">
        <v>19</v>
      </c>
      <c r="D17" s="26" t="s">
        <v>14</v>
      </c>
      <c r="E17" s="27">
        <v>2</v>
      </c>
      <c r="F17" s="27">
        <v>3</v>
      </c>
      <c r="G17" s="27">
        <v>4</v>
      </c>
      <c r="H17" s="33">
        <v>5</v>
      </c>
    </row>
    <row r="18" spans="1:8" ht="24" customHeight="1" thickBot="1">
      <c r="A18" s="16" t="s">
        <v>7</v>
      </c>
      <c r="B18" s="17" t="s">
        <v>15</v>
      </c>
      <c r="C18" s="17">
        <v>3.45</v>
      </c>
      <c r="D18" s="18">
        <f>C18*(1+$B$5)</f>
        <v>4.071</v>
      </c>
      <c r="E18" s="18">
        <f>$D18*E$17-$D18*E$17*E$16</f>
        <v>8.142</v>
      </c>
      <c r="F18" s="18">
        <f aca="true" t="shared" si="1" ref="F18:H22">$D18*F$17-$D18*F$17*F$16</f>
        <v>10.9917</v>
      </c>
      <c r="G18" s="18">
        <f t="shared" si="1"/>
        <v>12.213</v>
      </c>
      <c r="H18" s="34">
        <f t="shared" si="1"/>
        <v>13.230749999999999</v>
      </c>
    </row>
    <row r="19" spans="1:8" ht="24" customHeight="1" thickBot="1" thickTop="1">
      <c r="A19" s="8" t="s">
        <v>8</v>
      </c>
      <c r="B19" s="9" t="s">
        <v>16</v>
      </c>
      <c r="C19" s="9">
        <v>4.56</v>
      </c>
      <c r="D19" s="19">
        <f>C19*(1+$B$5)</f>
        <v>5.380799999999999</v>
      </c>
      <c r="E19" s="18">
        <f>$D19*E$17-$D19*E$17*E$16</f>
        <v>10.761599999999998</v>
      </c>
      <c r="F19" s="18">
        <f t="shared" si="1"/>
        <v>14.528159999999996</v>
      </c>
      <c r="G19" s="18">
        <f t="shared" si="1"/>
        <v>16.142399999999995</v>
      </c>
      <c r="H19" s="34">
        <f t="shared" si="1"/>
        <v>17.4876</v>
      </c>
    </row>
    <row r="20" spans="1:8" ht="24" customHeight="1" thickBot="1" thickTop="1">
      <c r="A20" s="8" t="s">
        <v>9</v>
      </c>
      <c r="B20" s="9" t="s">
        <v>17</v>
      </c>
      <c r="C20" s="9">
        <v>2.35</v>
      </c>
      <c r="D20" s="19">
        <f>C20*(1+$B$5)</f>
        <v>2.773</v>
      </c>
      <c r="E20" s="18">
        <f>$D20*E$17-$D20*E$17*E$16</f>
        <v>5.546</v>
      </c>
      <c r="F20" s="18">
        <f t="shared" si="1"/>
        <v>7.487100000000001</v>
      </c>
      <c r="G20" s="18">
        <f t="shared" si="1"/>
        <v>8.319</v>
      </c>
      <c r="H20" s="34">
        <f t="shared" si="1"/>
        <v>9.012250000000002</v>
      </c>
    </row>
    <row r="21" spans="1:8" ht="24" customHeight="1" thickBot="1" thickTop="1">
      <c r="A21" s="8" t="s">
        <v>10</v>
      </c>
      <c r="B21" s="9" t="s">
        <v>17</v>
      </c>
      <c r="C21" s="9">
        <v>2.35</v>
      </c>
      <c r="D21" s="19">
        <f>C21*(1+$B$5)</f>
        <v>2.773</v>
      </c>
      <c r="E21" s="18">
        <f>$D21*E$17-$D21*E$17*E$16</f>
        <v>5.546</v>
      </c>
      <c r="F21" s="18">
        <f t="shared" si="1"/>
        <v>7.487100000000001</v>
      </c>
      <c r="G21" s="18">
        <f t="shared" si="1"/>
        <v>8.319</v>
      </c>
      <c r="H21" s="34">
        <f t="shared" si="1"/>
        <v>9.012250000000002</v>
      </c>
    </row>
    <row r="22" spans="1:8" ht="24" customHeight="1" thickBot="1" thickTop="1">
      <c r="A22" s="10" t="s">
        <v>11</v>
      </c>
      <c r="B22" s="11" t="s">
        <v>18</v>
      </c>
      <c r="C22" s="11">
        <v>56.35</v>
      </c>
      <c r="D22" s="20">
        <f>C22*(1+$B$5)</f>
        <v>66.493</v>
      </c>
      <c r="E22" s="35">
        <f>$D22*E$17-$D22*E$17*E$16</f>
        <v>132.986</v>
      </c>
      <c r="F22" s="35">
        <f t="shared" si="1"/>
        <v>179.53109999999998</v>
      </c>
      <c r="G22" s="35">
        <f t="shared" si="1"/>
        <v>199.47899999999998</v>
      </c>
      <c r="H22" s="36">
        <f t="shared" si="1"/>
        <v>216.10225</v>
      </c>
    </row>
    <row r="23" ht="24" customHeight="1"/>
    <row r="25" ht="43.5" customHeight="1"/>
  </sheetData>
  <sheetProtection/>
  <printOptions horizontalCentered="1" verticalCentered="1"/>
  <pageMargins left="0.31496062992125984" right="0.2362204724409449" top="0.35433070866141736" bottom="0.4724409448818898" header="0.2362204724409449" footer="0.2362204724409449"/>
  <pageSetup fitToHeight="2" fitToWidth="1" orientation="landscape" paperSize="9" scale="53" r:id="rId2"/>
  <headerFooter alignWithMargins="0">
    <oddHeader>&amp;LTöös on &amp;N lk.&amp;RTLÜ</oddHeader>
    <oddFooter>&amp;LLehekülg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Kivi,IO</dc:creator>
  <cp:keywords/>
  <dc:description/>
  <cp:lastModifiedBy>Windows User</cp:lastModifiedBy>
  <cp:lastPrinted>2013-10-07T05:11:36Z</cp:lastPrinted>
  <dcterms:created xsi:type="dcterms:W3CDTF">2001-10-01T08:47:57Z</dcterms:created>
  <dcterms:modified xsi:type="dcterms:W3CDTF">2013-10-07T05:12:17Z</dcterms:modified>
  <cp:category/>
  <cp:version/>
  <cp:contentType/>
  <cp:contentStatus/>
</cp:coreProperties>
</file>