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90" yWindow="435" windowWidth="10365" windowHeight="1086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kp">Sheet1!$B$6</definedName>
    <definedName name="mv">Sheet1!$B$4</definedName>
    <definedName name="tm">Sheet1!$B$3</definedName>
    <definedName name="toot">Sheet1!$B$5</definedName>
  </definedNames>
  <calcPr calcId="145621"/>
</workbook>
</file>

<file path=xl/calcChain.xml><?xml version="1.0" encoding="utf-8"?>
<calcChain xmlns="http://schemas.openxmlformats.org/spreadsheetml/2006/main">
  <c r="I10" i="1" l="1"/>
  <c r="H10" i="1" s="1"/>
  <c r="K10" i="1" s="1"/>
  <c r="I14" i="1"/>
  <c r="H14" i="1" s="1"/>
  <c r="K14" i="1" s="1"/>
  <c r="I9" i="1"/>
  <c r="H9" i="1" s="1"/>
  <c r="K9" i="1" s="1"/>
  <c r="G10" i="1"/>
  <c r="G11" i="1"/>
  <c r="I11" i="1" s="1"/>
  <c r="G12" i="1"/>
  <c r="I12" i="1" s="1"/>
  <c r="H12" i="1" s="1"/>
  <c r="K12" i="1" s="1"/>
  <c r="G13" i="1"/>
  <c r="I13" i="1" s="1"/>
  <c r="H13" i="1" s="1"/>
  <c r="K13" i="1" s="1"/>
  <c r="G14" i="1"/>
  <c r="G15" i="1"/>
  <c r="I15" i="1" s="1"/>
  <c r="H15" i="1" s="1"/>
  <c r="K15" i="1" s="1"/>
  <c r="G16" i="1"/>
  <c r="I16" i="1" s="1"/>
  <c r="H16" i="1" s="1"/>
  <c r="K16" i="1" s="1"/>
  <c r="G17" i="1"/>
  <c r="I17" i="1" s="1"/>
  <c r="H17" i="1" s="1"/>
  <c r="K17" i="1" s="1"/>
  <c r="G9" i="1"/>
  <c r="H11" i="1" l="1"/>
  <c r="K11" i="1" s="1"/>
</calcChain>
</file>

<file path=xl/sharedStrings.xml><?xml version="1.0" encoding="utf-8"?>
<sst xmlns="http://schemas.openxmlformats.org/spreadsheetml/2006/main" count="47" uniqueCount="34">
  <si>
    <t>Perenimi</t>
  </si>
  <si>
    <t>Eesnimi</t>
  </si>
  <si>
    <t>Kuusk</t>
  </si>
  <si>
    <t>Aadu</t>
  </si>
  <si>
    <t>Kask</t>
  </si>
  <si>
    <t>Eedi</t>
  </si>
  <si>
    <t>Mänd</t>
  </si>
  <si>
    <t>Aare</t>
  </si>
  <si>
    <t>Haab</t>
  </si>
  <si>
    <t>Maali</t>
  </si>
  <si>
    <t>Kivi</t>
  </si>
  <si>
    <t>Kalle</t>
  </si>
  <si>
    <t>Pärn</t>
  </si>
  <si>
    <t>Margus</t>
  </si>
  <si>
    <t>Mare</t>
  </si>
  <si>
    <t>Sõnajalg</t>
  </si>
  <si>
    <t xml:space="preserve">Torim </t>
  </si>
  <si>
    <t>Eve</t>
  </si>
  <si>
    <t>Palk</t>
  </si>
  <si>
    <t>Preemia</t>
  </si>
  <si>
    <t>Tasu kokku</t>
  </si>
  <si>
    <t>Muu tasu</t>
  </si>
  <si>
    <t>Tulumaks</t>
  </si>
  <si>
    <t>Maksuvaba</t>
  </si>
  <si>
    <t>Staatus</t>
  </si>
  <si>
    <t>PK</t>
  </si>
  <si>
    <t>KK</t>
  </si>
  <si>
    <t>Kätte</t>
  </si>
  <si>
    <t>Palgaarvestus</t>
  </si>
  <si>
    <t>Töötuskindlustus</t>
  </si>
  <si>
    <t>Kogumispension</t>
  </si>
  <si>
    <t>Pension</t>
  </si>
  <si>
    <t>X</t>
  </si>
  <si>
    <t>Töötus kindlustus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</si>
</sst>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%"/>
  </numFmts>
  <fonts count="9" x14ac:knownFonts="1">
    <font>
      <sz val="10"/>
      <name val="Arial"/>
      <charset val="186"/>
    </font>
    <font>
      <sz val="10"/>
      <name val="Arial"/>
      <charset val="186"/>
    </font>
    <font>
      <sz val="13.5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indexed="9"/>
      <name val="MS Sans Serif"/>
      <family val="2"/>
      <charset val="186"/>
    </font>
    <font>
      <b/>
      <sz val="13.5"/>
      <color indexed="9"/>
      <name val="MS Sans Serif"/>
      <family val="2"/>
    </font>
    <font>
      <sz val="16"/>
      <color theme="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mediumDashed">
        <color indexed="22"/>
      </top>
      <bottom style="mediumDashed">
        <color indexed="22"/>
      </bottom>
      <diagonal/>
    </border>
    <border>
      <left/>
      <right style="medium">
        <color indexed="64"/>
      </right>
      <top style="mediumDashed">
        <color indexed="22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2" fillId="0" borderId="0" xfId="0" applyFont="1" applyAlignment="1"/>
    <xf numFmtId="0" fontId="6" fillId="2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/>
    <xf numFmtId="0" fontId="6" fillId="2" borderId="3" xfId="0" applyFont="1" applyFill="1" applyBorder="1" applyAlignment="1">
      <alignment horizontal="left" vertical="center" wrapText="1"/>
    </xf>
    <xf numFmtId="0" fontId="3" fillId="0" borderId="4" xfId="0" applyFont="1" applyFill="1" applyBorder="1"/>
    <xf numFmtId="0" fontId="6" fillId="2" borderId="5" xfId="0" applyFont="1" applyFill="1" applyBorder="1" applyAlignment="1">
      <alignment horizontal="left" vertical="center" wrapText="1"/>
    </xf>
    <xf numFmtId="0" fontId="3" fillId="0" borderId="6" xfId="0" applyFont="1" applyFill="1" applyBorder="1"/>
    <xf numFmtId="165" fontId="3" fillId="0" borderId="4" xfId="0" applyNumberFormat="1" applyFont="1" applyFill="1" applyBorder="1"/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2" fillId="0" borderId="13" xfId="0" applyFont="1" applyBorder="1"/>
    <xf numFmtId="9" fontId="2" fillId="0" borderId="13" xfId="1" applyFont="1" applyBorder="1"/>
    <xf numFmtId="2" fontId="2" fillId="3" borderId="13" xfId="0" applyNumberFormat="1" applyFont="1" applyFill="1" applyBorder="1"/>
    <xf numFmtId="0" fontId="2" fillId="0" borderId="14" xfId="0" applyFont="1" applyBorder="1"/>
    <xf numFmtId="0" fontId="7" fillId="2" borderId="15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2" fillId="0" borderId="17" xfId="0" applyFont="1" applyBorder="1"/>
    <xf numFmtId="9" fontId="2" fillId="0" borderId="17" xfId="1" applyFont="1" applyBorder="1"/>
    <xf numFmtId="0" fontId="2" fillId="0" borderId="18" xfId="0" applyFont="1" applyBorder="1"/>
    <xf numFmtId="2" fontId="2" fillId="3" borderId="17" xfId="0" applyNumberFormat="1" applyFont="1" applyFill="1" applyBorder="1"/>
    <xf numFmtId="2" fontId="2" fillId="0" borderId="19" xfId="0" applyNumberFormat="1" applyFont="1" applyFill="1" applyBorder="1"/>
    <xf numFmtId="2" fontId="2" fillId="0" borderId="20" xfId="0" applyNumberFormat="1" applyFont="1" applyFill="1" applyBorder="1"/>
    <xf numFmtId="2" fontId="2" fillId="0" borderId="13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8" fillId="4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t-EE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33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6.9320567883560016E-2"/>
          <c:y val="0.10107662348658031"/>
          <c:w val="0.85002619621784459"/>
          <c:h val="0.71292540366167201"/>
        </c:manualLayout>
      </c:layout>
      <c:bar3DChart>
        <c:barDir val="col"/>
        <c:grouping val="standard"/>
        <c:varyColors val="0"/>
        <c:ser>
          <c:idx val="1"/>
          <c:order val="0"/>
          <c:tx>
            <c:strRef>
              <c:f>Sheet1!$D$8</c:f>
              <c:strCache>
                <c:ptCount val="1"/>
                <c:pt idx="0">
                  <c:v>Palk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Sheet1!$A$9:$B$17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Sheet1!$D$9:$D$17</c:f>
              <c:numCache>
                <c:formatCode>General</c:formatCode>
                <c:ptCount val="9"/>
                <c:pt idx="0">
                  <c:v>3456</c:v>
                </c:pt>
                <c:pt idx="1">
                  <c:v>5432</c:v>
                </c:pt>
                <c:pt idx="2">
                  <c:v>1234</c:v>
                </c:pt>
                <c:pt idx="3">
                  <c:v>456</c:v>
                </c:pt>
                <c:pt idx="4">
                  <c:v>10</c:v>
                </c:pt>
                <c:pt idx="5">
                  <c:v>9876</c:v>
                </c:pt>
                <c:pt idx="6">
                  <c:v>7654</c:v>
                </c:pt>
                <c:pt idx="7">
                  <c:v>908</c:v>
                </c:pt>
                <c:pt idx="8">
                  <c:v>7890</c:v>
                </c:pt>
              </c:numCache>
            </c:numRef>
          </c:val>
        </c:ser>
        <c:ser>
          <c:idx val="0"/>
          <c:order val="1"/>
          <c:tx>
            <c:strRef>
              <c:f>Sheet1!$K$8</c:f>
              <c:strCache>
                <c:ptCount val="1"/>
                <c:pt idx="0">
                  <c:v>Kätte</c:v>
                </c:pt>
              </c:strCache>
            </c:strRef>
          </c:tx>
          <c:invertIfNegative val="0"/>
          <c:cat>
            <c:multiLvlStrRef>
              <c:f>Sheet1!$A$9:$B$17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Sheet1!$K$9:$K$17</c:f>
              <c:numCache>
                <c:formatCode>0.00</c:formatCode>
                <c:ptCount val="9"/>
                <c:pt idx="0">
                  <c:v>3327.3500000000004</c:v>
                </c:pt>
                <c:pt idx="1">
                  <c:v>4492.9000000000005</c:v>
                </c:pt>
                <c:pt idx="2">
                  <c:v>3737.4</c:v>
                </c:pt>
                <c:pt idx="3">
                  <c:v>382.95000000000005</c:v>
                </c:pt>
                <c:pt idx="4">
                  <c:v>12.65</c:v>
                </c:pt>
                <c:pt idx="5">
                  <c:v>9612.4</c:v>
                </c:pt>
                <c:pt idx="6">
                  <c:v>7007.9500000000007</c:v>
                </c:pt>
                <c:pt idx="7">
                  <c:v>770.05000000000007</c:v>
                </c:pt>
                <c:pt idx="8">
                  <c:v>7040.2000000000007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16856320"/>
        <c:axId val="61573376"/>
        <c:axId val="154335744"/>
      </c:bar3DChart>
      <c:catAx>
        <c:axId val="116856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61573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5733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16856320"/>
        <c:crosses val="autoZero"/>
        <c:crossBetween val="between"/>
      </c:valAx>
      <c:serAx>
        <c:axId val="154335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61573376"/>
        <c:crosses val="autoZero"/>
        <c:tickLblSkip val="1"/>
        <c:tickMarkSkip val="1"/>
      </c:serAx>
      <c:spPr>
        <a:noFill/>
        <a:ln w="25400">
          <a:noFill/>
        </a:ln>
      </c:spPr>
    </c:plotArea>
    <c:plotVisOnly val="1"/>
    <c:dispBlanksAs val="gap"/>
    <c:showDLblsOverMax val="0"/>
  </c:chart>
  <c:spPr>
    <a:blipFill dpi="0" rotWithShape="0">
      <a:blip xmlns:r="http://schemas.openxmlformats.org/officeDocument/2006/relationships" r:embed="rId1"/>
      <a:srcRect/>
      <a:tile tx="0" ty="0" sx="100000" sy="100000" flip="none" algn="tl"/>
    </a:blipFill>
    <a:ln w="3175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</xdr:row>
      <xdr:rowOff>123825</xdr:rowOff>
    </xdr:from>
    <xdr:to>
      <xdr:col>4</xdr:col>
      <xdr:colOff>619125</xdr:colOff>
      <xdr:row>4</xdr:row>
      <xdr:rowOff>47625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4010025" y="342900"/>
          <a:ext cx="1162050" cy="581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kokku= palk+preemia +muu tasu</a:t>
          </a:r>
          <a:endParaRPr lang="et-EE"/>
        </a:p>
      </xdr:txBody>
    </xdr:sp>
    <xdr:clientData/>
  </xdr:twoCellAnchor>
  <xdr:twoCellAnchor>
    <xdr:from>
      <xdr:col>4</xdr:col>
      <xdr:colOff>152400</xdr:colOff>
      <xdr:row>4</xdr:row>
      <xdr:rowOff>38100</xdr:rowOff>
    </xdr:from>
    <xdr:to>
      <xdr:col>6</xdr:col>
      <xdr:colOff>57150</xdr:colOff>
      <xdr:row>7</xdr:row>
      <xdr:rowOff>47625</xdr:rowOff>
    </xdr:to>
    <xdr:sp macro="" textlink="">
      <xdr:nvSpPr>
        <xdr:cNvPr id="1028" name="Line 4"/>
        <xdr:cNvSpPr>
          <a:spLocks noChangeShapeType="1"/>
        </xdr:cNvSpPr>
      </xdr:nvSpPr>
      <xdr:spPr bwMode="auto">
        <a:xfrm>
          <a:off x="4705350" y="914400"/>
          <a:ext cx="1352550" cy="666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733425</xdr:colOff>
      <xdr:row>1</xdr:row>
      <xdr:rowOff>38100</xdr:rowOff>
    </xdr:from>
    <xdr:to>
      <xdr:col>6</xdr:col>
      <xdr:colOff>504825</xdr:colOff>
      <xdr:row>5</xdr:row>
      <xdr:rowOff>28575</xdr:rowOff>
    </xdr:to>
    <xdr:sp macro="" textlink="">
      <xdr:nvSpPr>
        <xdr:cNvPr id="1029" name="Text Box 5"/>
        <xdr:cNvSpPr txBox="1">
          <a:spLocks noChangeArrowheads="1"/>
        </xdr:cNvSpPr>
      </xdr:nvSpPr>
      <xdr:spPr bwMode="auto">
        <a:xfrm>
          <a:off x="5286375" y="257175"/>
          <a:ext cx="1219200" cy="866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Tulumaksu arvu-tamine sõltub sel-lest, kas tegemist on PK või KK töötajaga. Samuti ka sellest kas palk on suurem kui MV</a:t>
          </a:r>
          <a:endParaRPr lang="et-EE"/>
        </a:p>
      </xdr:txBody>
    </xdr:sp>
    <xdr:clientData/>
  </xdr:twoCellAnchor>
  <xdr:twoCellAnchor>
    <xdr:from>
      <xdr:col>6</xdr:col>
      <xdr:colOff>523875</xdr:colOff>
      <xdr:row>1</xdr:row>
      <xdr:rowOff>38100</xdr:rowOff>
    </xdr:from>
    <xdr:to>
      <xdr:col>8</xdr:col>
      <xdr:colOff>76200</xdr:colOff>
      <xdr:row>6</xdr:row>
      <xdr:rowOff>28575</xdr:rowOff>
    </xdr:to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6524625" y="257175"/>
          <a:ext cx="1514475" cy="1085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töötaja on PK siis kontrollitakse kas tema TK-töötusk&gt;MV. Kui ei ole siis  =0. Kui on, siis tehakse TK-Mv-Töötusk ja saadud tulemusest võetakse TM. Kui on KK siis TM-töötusk ja tulemusest TM. Tulemus ümardada täisarvuks</a:t>
          </a:r>
          <a:endParaRPr lang="et-EE"/>
        </a:p>
      </xdr:txBody>
    </xdr:sp>
    <xdr:clientData/>
  </xdr:twoCellAnchor>
  <xdr:twoCellAnchor>
    <xdr:from>
      <xdr:col>5</xdr:col>
      <xdr:colOff>600075</xdr:colOff>
      <xdr:row>5</xdr:row>
      <xdr:rowOff>28575</xdr:rowOff>
    </xdr:from>
    <xdr:to>
      <xdr:col>7</xdr:col>
      <xdr:colOff>114300</xdr:colOff>
      <xdr:row>7</xdr:row>
      <xdr:rowOff>85725</xdr:rowOff>
    </xdr:to>
    <xdr:sp macro="" textlink="">
      <xdr:nvSpPr>
        <xdr:cNvPr id="1031" name="Line 7"/>
        <xdr:cNvSpPr>
          <a:spLocks noChangeShapeType="1"/>
        </xdr:cNvSpPr>
      </xdr:nvSpPr>
      <xdr:spPr bwMode="auto">
        <a:xfrm>
          <a:off x="5991225" y="1123950"/>
          <a:ext cx="1009650" cy="495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6</xdr:row>
      <xdr:rowOff>38100</xdr:rowOff>
    </xdr:from>
    <xdr:to>
      <xdr:col>7</xdr:col>
      <xdr:colOff>352425</xdr:colOff>
      <xdr:row>7</xdr:row>
      <xdr:rowOff>66675</xdr:rowOff>
    </xdr:to>
    <xdr:sp macro="" textlink="">
      <xdr:nvSpPr>
        <xdr:cNvPr id="1032" name="Line 8"/>
        <xdr:cNvSpPr>
          <a:spLocks noChangeShapeType="1"/>
        </xdr:cNvSpPr>
      </xdr:nvSpPr>
      <xdr:spPr bwMode="auto">
        <a:xfrm>
          <a:off x="7229475" y="1352550"/>
          <a:ext cx="9525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238125</xdr:colOff>
      <xdr:row>0</xdr:row>
      <xdr:rowOff>180975</xdr:rowOff>
    </xdr:from>
    <xdr:to>
      <xdr:col>10</xdr:col>
      <xdr:colOff>971550</xdr:colOff>
      <xdr:row>5</xdr:row>
      <xdr:rowOff>171450</xdr:rowOff>
    </xdr:to>
    <xdr:sp macro="" textlink="">
      <xdr:nvSpPr>
        <xdr:cNvPr id="1033" name="Text Box 9"/>
        <xdr:cNvSpPr txBox="1">
          <a:spLocks noChangeArrowheads="1"/>
        </xdr:cNvSpPr>
      </xdr:nvSpPr>
      <xdr:spPr bwMode="auto">
        <a:xfrm>
          <a:off x="8648700" y="180975"/>
          <a:ext cx="733425" cy="1085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on ühinetud teise sambaga võetakse maha veel kogumispension, muidu TK-TM-Töötus. Sum-ma saab olla 5 sendi täpsusega</a:t>
          </a:r>
          <a:endParaRPr lang="et-EE"/>
        </a:p>
      </xdr:txBody>
    </xdr:sp>
    <xdr:clientData/>
  </xdr:twoCellAnchor>
  <xdr:twoCellAnchor>
    <xdr:from>
      <xdr:col>10</xdr:col>
      <xdr:colOff>561975</xdr:colOff>
      <xdr:row>5</xdr:row>
      <xdr:rowOff>180975</xdr:rowOff>
    </xdr:from>
    <xdr:to>
      <xdr:col>10</xdr:col>
      <xdr:colOff>571500</xdr:colOff>
      <xdr:row>6</xdr:row>
      <xdr:rowOff>209550</xdr:rowOff>
    </xdr:to>
    <xdr:sp macro="" textlink="">
      <xdr:nvSpPr>
        <xdr:cNvPr id="1034" name="Line 10"/>
        <xdr:cNvSpPr>
          <a:spLocks noChangeShapeType="1"/>
        </xdr:cNvSpPr>
      </xdr:nvSpPr>
      <xdr:spPr bwMode="auto">
        <a:xfrm>
          <a:off x="8972550" y="1276350"/>
          <a:ext cx="9525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95250</xdr:colOff>
      <xdr:row>1</xdr:row>
      <xdr:rowOff>19050</xdr:rowOff>
    </xdr:from>
    <xdr:to>
      <xdr:col>9</xdr:col>
      <xdr:colOff>828675</xdr:colOff>
      <xdr:row>6</xdr:row>
      <xdr:rowOff>9525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7648575" y="238125"/>
          <a:ext cx="733425" cy="1085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Pensioni arvestatakse tulbas "Kätte" ainult juhul, kui isik on 2 sambaga ühinenud ja siin on märgitud X</a:t>
          </a:r>
          <a:endParaRPr lang="et-EE"/>
        </a:p>
      </xdr:txBody>
    </xdr:sp>
    <xdr:clientData/>
  </xdr:twoCellAnchor>
  <xdr:twoCellAnchor>
    <xdr:from>
      <xdr:col>9</xdr:col>
      <xdr:colOff>419100</xdr:colOff>
      <xdr:row>6</xdr:row>
      <xdr:rowOff>19050</xdr:rowOff>
    </xdr:from>
    <xdr:to>
      <xdr:col>9</xdr:col>
      <xdr:colOff>428625</xdr:colOff>
      <xdr:row>7</xdr:row>
      <xdr:rowOff>47625</xdr:rowOff>
    </xdr:to>
    <xdr:sp macro="" textlink="">
      <xdr:nvSpPr>
        <xdr:cNvPr id="11" name="Line 10"/>
        <xdr:cNvSpPr>
          <a:spLocks noChangeShapeType="1"/>
        </xdr:cNvSpPr>
      </xdr:nvSpPr>
      <xdr:spPr bwMode="auto">
        <a:xfrm>
          <a:off x="7972425" y="1333500"/>
          <a:ext cx="9525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133350</xdr:colOff>
      <xdr:row>1</xdr:row>
      <xdr:rowOff>9525</xdr:rowOff>
    </xdr:from>
    <xdr:to>
      <xdr:col>9</xdr:col>
      <xdr:colOff>57150</xdr:colOff>
      <xdr:row>6</xdr:row>
      <xdr:rowOff>0</xdr:rowOff>
    </xdr:to>
    <xdr:sp macro="" textlink="">
      <xdr:nvSpPr>
        <xdr:cNvPr id="15" name="Text Box 9"/>
        <xdr:cNvSpPr txBox="1">
          <a:spLocks noChangeArrowheads="1"/>
        </xdr:cNvSpPr>
      </xdr:nvSpPr>
      <xdr:spPr bwMode="auto">
        <a:xfrm>
          <a:off x="6877050" y="228600"/>
          <a:ext cx="733425" cy="1085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Töötuskindlustus on % "Tasu kokku"-st</a:t>
          </a:r>
          <a:endParaRPr lang="et-EE"/>
        </a:p>
      </xdr:txBody>
    </xdr:sp>
    <xdr:clientData/>
  </xdr:twoCellAnchor>
  <xdr:twoCellAnchor>
    <xdr:from>
      <xdr:col>8</xdr:col>
      <xdr:colOff>457200</xdr:colOff>
      <xdr:row>6</xdr:row>
      <xdr:rowOff>9525</xdr:rowOff>
    </xdr:from>
    <xdr:to>
      <xdr:col>8</xdr:col>
      <xdr:colOff>466725</xdr:colOff>
      <xdr:row>7</xdr:row>
      <xdr:rowOff>38100</xdr:rowOff>
    </xdr:to>
    <xdr:sp macro="" textlink="">
      <xdr:nvSpPr>
        <xdr:cNvPr id="16" name="Line 10"/>
        <xdr:cNvSpPr>
          <a:spLocks noChangeShapeType="1"/>
        </xdr:cNvSpPr>
      </xdr:nvSpPr>
      <xdr:spPr bwMode="auto">
        <a:xfrm>
          <a:off x="7200900" y="1323975"/>
          <a:ext cx="9525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371475</xdr:colOff>
      <xdr:row>18</xdr:row>
      <xdr:rowOff>19049</xdr:rowOff>
    </xdr:from>
    <xdr:to>
      <xdr:col>10</xdr:col>
      <xdr:colOff>619125</xdr:colOff>
      <xdr:row>31</xdr:row>
      <xdr:rowOff>95249</xdr:rowOff>
    </xdr:to>
    <xdr:graphicFrame macro="">
      <xdr:nvGraphicFramePr>
        <xdr:cNvPr id="1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al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8">
          <cell r="F8" t="str">
            <v>Palk</v>
          </cell>
          <cell r="K8" t="str">
            <v>Kätte</v>
          </cell>
        </row>
        <row r="9">
          <cell r="C9" t="str">
            <v>Kuusk</v>
          </cell>
          <cell r="D9" t="str">
            <v>Aadu</v>
          </cell>
          <cell r="F9">
            <v>3456</v>
          </cell>
          <cell r="K9">
            <v>3109.6000000000004</v>
          </cell>
        </row>
        <row r="10">
          <cell r="C10" t="str">
            <v>Kask</v>
          </cell>
          <cell r="D10" t="str">
            <v>Eedi</v>
          </cell>
          <cell r="F10">
            <v>5432</v>
          </cell>
          <cell r="K10">
            <v>4622.8</v>
          </cell>
        </row>
        <row r="11">
          <cell r="C11" t="str">
            <v>Mänd</v>
          </cell>
          <cell r="D11" t="str">
            <v>Aare</v>
          </cell>
          <cell r="F11">
            <v>1234</v>
          </cell>
          <cell r="K11">
            <v>3451.1000000000004</v>
          </cell>
        </row>
        <row r="12">
          <cell r="C12" t="str">
            <v>Haab</v>
          </cell>
          <cell r="D12" t="str">
            <v>Maali</v>
          </cell>
          <cell r="F12">
            <v>456</v>
          </cell>
          <cell r="K12">
            <v>405.20000000000005</v>
          </cell>
        </row>
        <row r="13">
          <cell r="C13" t="str">
            <v>Kivi</v>
          </cell>
          <cell r="D13" t="str">
            <v>Kalle</v>
          </cell>
          <cell r="F13">
            <v>10</v>
          </cell>
          <cell r="K13">
            <v>13</v>
          </cell>
        </row>
        <row r="14">
          <cell r="C14" t="str">
            <v>Pärn</v>
          </cell>
          <cell r="D14" t="str">
            <v>Margus</v>
          </cell>
          <cell r="F14">
            <v>9876</v>
          </cell>
          <cell r="K14">
            <v>9888.6</v>
          </cell>
        </row>
        <row r="15">
          <cell r="C15" t="str">
            <v>Kivi</v>
          </cell>
          <cell r="D15" t="str">
            <v>Mare</v>
          </cell>
          <cell r="F15">
            <v>7654</v>
          </cell>
          <cell r="K15">
            <v>7004.8</v>
          </cell>
        </row>
        <row r="16">
          <cell r="C16" t="str">
            <v>Sõnajalg</v>
          </cell>
          <cell r="D16" t="str">
            <v>Kalle</v>
          </cell>
          <cell r="F16">
            <v>908</v>
          </cell>
          <cell r="K16">
            <v>793.05000000000007</v>
          </cell>
        </row>
        <row r="17">
          <cell r="C17" t="str">
            <v xml:space="preserve">Torim </v>
          </cell>
          <cell r="D17" t="str">
            <v>Eve</v>
          </cell>
          <cell r="F17">
            <v>7890</v>
          </cell>
          <cell r="K17">
            <v>7039.3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"/>
  <sheetViews>
    <sheetView tabSelected="1" topLeftCell="A7" workbookViewId="0">
      <selection activeCell="E37" sqref="E37"/>
    </sheetView>
  </sheetViews>
  <sheetFormatPr defaultColWidth="25.140625" defaultRowHeight="17.25" x14ac:dyDescent="0.25"/>
  <cols>
    <col min="1" max="1" width="15.5703125" style="1" bestFit="1" customWidth="1"/>
    <col min="2" max="2" width="12.28515625" style="1" bestFit="1" customWidth="1"/>
    <col min="3" max="3" width="11.140625" style="1" bestFit="1" customWidth="1"/>
    <col min="4" max="4" width="8.7109375" style="1" customWidth="1"/>
    <col min="5" max="5" width="12.5703125" style="1" bestFit="1" customWidth="1"/>
    <col min="6" max="6" width="7.42578125" style="1" bestFit="1" customWidth="1"/>
    <col min="7" max="7" width="12" style="1" bestFit="1" customWidth="1"/>
    <col min="8" max="8" width="14.5703125" style="1" bestFit="1" customWidth="1"/>
    <col min="9" max="9" width="15" style="1" customWidth="1"/>
    <col min="10" max="10" width="12.85546875" style="1" bestFit="1" customWidth="1"/>
    <col min="11" max="11" width="13" style="5" customWidth="1"/>
    <col min="12" max="16384" width="25.140625" style="1"/>
  </cols>
  <sheetData>
    <row r="1" spans="1:12" ht="20.25" x14ac:dyDescent="0.3">
      <c r="A1" s="33" t="s">
        <v>28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2" s="3" customFormat="1" ht="18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s="2" customFormat="1" x14ac:dyDescent="0.25">
      <c r="A3" s="6" t="s">
        <v>22</v>
      </c>
      <c r="B3" s="7">
        <v>0.26</v>
      </c>
      <c r="C3" s="1"/>
      <c r="D3" s="1"/>
      <c r="E3" s="1"/>
      <c r="F3" s="1"/>
      <c r="G3" s="1"/>
      <c r="H3" s="1"/>
      <c r="I3" s="1"/>
      <c r="J3" s="1"/>
      <c r="K3" s="1"/>
    </row>
    <row r="4" spans="1:12" s="2" customFormat="1" x14ac:dyDescent="0.25">
      <c r="A4" s="8" t="s">
        <v>23</v>
      </c>
      <c r="B4" s="9">
        <v>2250</v>
      </c>
      <c r="C4" s="1"/>
      <c r="D4" s="1"/>
      <c r="E4" s="1"/>
      <c r="F4" s="1"/>
      <c r="G4" s="1"/>
      <c r="H4" s="1"/>
      <c r="I4" s="1"/>
      <c r="J4" s="1"/>
      <c r="K4" s="1"/>
      <c r="L4" s="4"/>
    </row>
    <row r="5" spans="1:12" s="2" customFormat="1" x14ac:dyDescent="0.25">
      <c r="A5" s="8" t="s">
        <v>29</v>
      </c>
      <c r="B5" s="12">
        <v>2.8000000000000001E-2</v>
      </c>
      <c r="C5" s="1"/>
      <c r="D5" s="1"/>
      <c r="E5" s="1"/>
      <c r="F5" s="1"/>
      <c r="G5" s="1"/>
      <c r="H5" s="1"/>
      <c r="I5" s="1"/>
      <c r="J5" s="1"/>
      <c r="K5" s="1"/>
      <c r="L5" s="4"/>
    </row>
    <row r="6" spans="1:12" s="2" customFormat="1" ht="18" thickBot="1" x14ac:dyDescent="0.3">
      <c r="A6" s="10" t="s">
        <v>30</v>
      </c>
      <c r="B6" s="11">
        <v>0.02</v>
      </c>
      <c r="C6" s="1"/>
      <c r="D6" s="1"/>
      <c r="E6" s="1"/>
      <c r="F6" s="1"/>
      <c r="G6" s="1"/>
      <c r="H6" s="1"/>
      <c r="I6" s="1"/>
      <c r="J6" s="1"/>
      <c r="K6" s="1"/>
      <c r="L6" s="4"/>
    </row>
    <row r="7" spans="1:12" s="3" customFormat="1" ht="18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4"/>
    </row>
    <row r="8" spans="1:12" ht="39.75" customHeight="1" thickBot="1" x14ac:dyDescent="0.3">
      <c r="A8" s="13" t="s">
        <v>0</v>
      </c>
      <c r="B8" s="14" t="s">
        <v>1</v>
      </c>
      <c r="C8" s="15" t="s">
        <v>24</v>
      </c>
      <c r="D8" s="15" t="s">
        <v>18</v>
      </c>
      <c r="E8" s="15" t="s">
        <v>19</v>
      </c>
      <c r="F8" s="15" t="s">
        <v>21</v>
      </c>
      <c r="G8" s="15" t="s">
        <v>20</v>
      </c>
      <c r="H8" s="15" t="s">
        <v>22</v>
      </c>
      <c r="I8" s="15" t="s">
        <v>33</v>
      </c>
      <c r="J8" s="16" t="s">
        <v>31</v>
      </c>
      <c r="K8" s="16" t="s">
        <v>27</v>
      </c>
    </row>
    <row r="9" spans="1:12" ht="20.25" thickBot="1" x14ac:dyDescent="0.3">
      <c r="A9" s="17" t="s">
        <v>2</v>
      </c>
      <c r="B9" s="18" t="s">
        <v>3</v>
      </c>
      <c r="C9" s="19" t="s">
        <v>25</v>
      </c>
      <c r="D9" s="19">
        <v>3456</v>
      </c>
      <c r="E9" s="20">
        <v>0.1</v>
      </c>
      <c r="F9" s="19">
        <v>120</v>
      </c>
      <c r="G9" s="21">
        <f>D9+D9*E9+F9</f>
        <v>3921.6</v>
      </c>
      <c r="H9" s="21">
        <f>ROUND(IF(C9="pk",IF((G9-I9)&gt;mv,(G9-I9-mv)*tm,0),(G9-I9)*tm),0)</f>
        <v>406</v>
      </c>
      <c r="I9" s="21">
        <f>G9*toot</f>
        <v>109.8048</v>
      </c>
      <c r="J9" s="31" t="s">
        <v>32</v>
      </c>
      <c r="K9" s="29">
        <f>MROUND(IF(J9="x",G9-H9-I9-kp*G9,G9-H9-I9),0.05)</f>
        <v>3327.3500000000004</v>
      </c>
    </row>
    <row r="10" spans="1:12" ht="20.25" thickBot="1" x14ac:dyDescent="0.3">
      <c r="A10" s="17" t="s">
        <v>4</v>
      </c>
      <c r="B10" s="18" t="s">
        <v>5</v>
      </c>
      <c r="C10" s="19" t="s">
        <v>26</v>
      </c>
      <c r="D10" s="19">
        <v>5432</v>
      </c>
      <c r="E10" s="20">
        <v>0.15</v>
      </c>
      <c r="F10" s="22"/>
      <c r="G10" s="21">
        <f t="shared" ref="G10:G17" si="0">D10+D10*E10+F10</f>
        <v>6246.8</v>
      </c>
      <c r="H10" s="21">
        <f>ROUND(IF(C10="pk",IF((G10-I10)&gt;mv,(G10-I10-mv)*tm,0),(G10-I10)*tm),0)</f>
        <v>1579</v>
      </c>
      <c r="I10" s="21">
        <f>G10*toot</f>
        <v>174.91040000000001</v>
      </c>
      <c r="J10" s="31"/>
      <c r="K10" s="29">
        <f>MROUND(IF(J10="x",G10-H10-I10-kp*G10,G10-H10-I10),0.05)</f>
        <v>4492.9000000000005</v>
      </c>
    </row>
    <row r="11" spans="1:12" ht="20.25" thickBot="1" x14ac:dyDescent="0.3">
      <c r="A11" s="17" t="s">
        <v>6</v>
      </c>
      <c r="B11" s="18" t="s">
        <v>7</v>
      </c>
      <c r="C11" s="19" t="s">
        <v>25</v>
      </c>
      <c r="D11" s="19">
        <v>1234</v>
      </c>
      <c r="E11" s="20">
        <v>0.12</v>
      </c>
      <c r="F11" s="19">
        <v>3000</v>
      </c>
      <c r="G11" s="21">
        <f t="shared" si="0"/>
        <v>4382.08</v>
      </c>
      <c r="H11" s="21">
        <f>ROUND(IF(C11="pk",IF((G11-I11)&gt;mv,(G11-I11-mv)*tm,0),(G11-I11)*tm),0)</f>
        <v>522</v>
      </c>
      <c r="I11" s="21">
        <f>G11*toot</f>
        <v>122.69824</v>
      </c>
      <c r="J11" s="31"/>
      <c r="K11" s="29">
        <f>MROUND(IF(J11="x",G11-H11-I11-kp*G11,G11-H11-I11),0.05)</f>
        <v>3737.4</v>
      </c>
    </row>
    <row r="12" spans="1:12" ht="20.25" thickBot="1" x14ac:dyDescent="0.3">
      <c r="A12" s="17" t="s">
        <v>8</v>
      </c>
      <c r="B12" s="18" t="s">
        <v>9</v>
      </c>
      <c r="C12" s="19" t="s">
        <v>26</v>
      </c>
      <c r="D12" s="19">
        <v>456</v>
      </c>
      <c r="E12" s="20">
        <v>0.2</v>
      </c>
      <c r="F12" s="22"/>
      <c r="G12" s="21">
        <f t="shared" si="0"/>
        <v>547.20000000000005</v>
      </c>
      <c r="H12" s="21">
        <f>ROUND(IF(C12="pk",IF((G12-I12)&gt;mv,(G12-I12-mv)*tm,0),(G12-I12)*tm),0)</f>
        <v>138</v>
      </c>
      <c r="I12" s="21">
        <f>G12*toot</f>
        <v>15.321600000000002</v>
      </c>
      <c r="J12" s="31" t="s">
        <v>32</v>
      </c>
      <c r="K12" s="29">
        <f>MROUND(IF(J12="x",G12-H12-I12-kp*G12,G12-H12-I12),0.05)</f>
        <v>382.95000000000005</v>
      </c>
    </row>
    <row r="13" spans="1:12" ht="20.25" thickBot="1" x14ac:dyDescent="0.3">
      <c r="A13" s="17" t="s">
        <v>10</v>
      </c>
      <c r="B13" s="18" t="s">
        <v>11</v>
      </c>
      <c r="C13" s="19" t="s">
        <v>25</v>
      </c>
      <c r="D13" s="19">
        <v>10</v>
      </c>
      <c r="E13" s="20">
        <v>0.3</v>
      </c>
      <c r="F13" s="22"/>
      <c r="G13" s="21">
        <f t="shared" si="0"/>
        <v>13</v>
      </c>
      <c r="H13" s="21">
        <f>ROUND(IF(C13="pk",IF((G13-I13)&gt;mv,(G13-I13-mv)*tm,0),(G13-I13)*tm),0)</f>
        <v>0</v>
      </c>
      <c r="I13" s="21">
        <f>G13*toot</f>
        <v>0.36399999999999999</v>
      </c>
      <c r="J13" s="31"/>
      <c r="K13" s="29">
        <f>MROUND(IF(J13="x",G13-H13-I13-kp*G13,G13-H13-I13),0.05)</f>
        <v>12.65</v>
      </c>
    </row>
    <row r="14" spans="1:12" ht="20.25" thickBot="1" x14ac:dyDescent="0.3">
      <c r="A14" s="17" t="s">
        <v>12</v>
      </c>
      <c r="B14" s="18" t="s">
        <v>13</v>
      </c>
      <c r="C14" s="19" t="s">
        <v>26</v>
      </c>
      <c r="D14" s="19">
        <v>9876</v>
      </c>
      <c r="E14" s="20">
        <v>0.1</v>
      </c>
      <c r="F14" s="19">
        <v>2500</v>
      </c>
      <c r="G14" s="21">
        <f t="shared" si="0"/>
        <v>13363.6</v>
      </c>
      <c r="H14" s="21">
        <f>ROUND(IF(C14="pk",IF((G14-I14)&gt;mv,(G14-I14-mv)*tm,0),(G14-I14)*tm),0)</f>
        <v>3377</v>
      </c>
      <c r="I14" s="21">
        <f>G14*toot</f>
        <v>374.18080000000003</v>
      </c>
      <c r="J14" s="31"/>
      <c r="K14" s="29">
        <f>MROUND(IF(J14="x",G14-H14-I14-kp*G14,G14-H14-I14),0.05)</f>
        <v>9612.4</v>
      </c>
    </row>
    <row r="15" spans="1:12" ht="20.25" thickBot="1" x14ac:dyDescent="0.3">
      <c r="A15" s="17" t="s">
        <v>10</v>
      </c>
      <c r="B15" s="18" t="s">
        <v>14</v>
      </c>
      <c r="C15" s="19" t="s">
        <v>25</v>
      </c>
      <c r="D15" s="19">
        <v>7654</v>
      </c>
      <c r="E15" s="20">
        <v>0.2</v>
      </c>
      <c r="F15" s="22"/>
      <c r="G15" s="21">
        <f t="shared" si="0"/>
        <v>9184.7999999999993</v>
      </c>
      <c r="H15" s="21">
        <f>ROUND(IF(C15="pk",IF((G15-I15)&gt;mv,(G15-I15-mv)*tm,0),(G15-I15)*tm),0)</f>
        <v>1736</v>
      </c>
      <c r="I15" s="21">
        <f>G15*toot</f>
        <v>257.17439999999999</v>
      </c>
      <c r="J15" s="31" t="s">
        <v>32</v>
      </c>
      <c r="K15" s="29">
        <f>MROUND(IF(J15="x",G15-H15-I15-kp*G15,G15-H15-I15),0.05)</f>
        <v>7007.9500000000007</v>
      </c>
    </row>
    <row r="16" spans="1:12" ht="20.25" thickBot="1" x14ac:dyDescent="0.3">
      <c r="A16" s="17" t="s">
        <v>15</v>
      </c>
      <c r="B16" s="18" t="s">
        <v>11</v>
      </c>
      <c r="C16" s="19" t="s">
        <v>26</v>
      </c>
      <c r="D16" s="19">
        <v>908</v>
      </c>
      <c r="E16" s="20">
        <v>0.13</v>
      </c>
      <c r="F16" s="19">
        <v>45</v>
      </c>
      <c r="G16" s="21">
        <f t="shared" si="0"/>
        <v>1071.04</v>
      </c>
      <c r="H16" s="21">
        <f>ROUND(IF(C16="pk",IF((G16-I16)&gt;mv,(G16-I16-mv)*tm,0),(G16-I16)*tm),0)</f>
        <v>271</v>
      </c>
      <c r="I16" s="21">
        <f>G16*toot</f>
        <v>29.98912</v>
      </c>
      <c r="J16" s="31"/>
      <c r="K16" s="29">
        <f>MROUND(IF(J16="x",G16-H16-I16-kp*G16,G16-H16-I16),0.05)</f>
        <v>770.05000000000007</v>
      </c>
    </row>
    <row r="17" spans="1:11" ht="20.25" thickBot="1" x14ac:dyDescent="0.3">
      <c r="A17" s="23" t="s">
        <v>16</v>
      </c>
      <c r="B17" s="24" t="s">
        <v>17</v>
      </c>
      <c r="C17" s="25" t="s">
        <v>25</v>
      </c>
      <c r="D17" s="25">
        <v>7890</v>
      </c>
      <c r="E17" s="26">
        <v>0.17</v>
      </c>
      <c r="F17" s="27"/>
      <c r="G17" s="28">
        <f t="shared" si="0"/>
        <v>9231.2999999999993</v>
      </c>
      <c r="H17" s="28">
        <f>ROUND(IF(C17="pk",IF((G17-I17)&gt;mv,(G17-I17-mv)*tm,0),(G17-I17)*tm),0)</f>
        <v>1748</v>
      </c>
      <c r="I17" s="28">
        <f>G17*toot</f>
        <v>258.47640000000001</v>
      </c>
      <c r="J17" s="32" t="s">
        <v>32</v>
      </c>
      <c r="K17" s="30">
        <f>MROUND(IF(J17="x",G17-H17-I17-kp*G17,G17-H17-I17),0.05)</f>
        <v>7040.2000000000007</v>
      </c>
    </row>
    <row r="18" spans="1:11" x14ac:dyDescent="0.25">
      <c r="K18" s="1"/>
    </row>
    <row r="19" spans="1:11" ht="17.25" customHeight="1" x14ac:dyDescent="0.25">
      <c r="K19" s="1"/>
    </row>
    <row r="20" spans="1:11" x14ac:dyDescent="0.25">
      <c r="K20" s="1"/>
    </row>
    <row r="21" spans="1:11" x14ac:dyDescent="0.25">
      <c r="K21" s="1"/>
    </row>
    <row r="22" spans="1:11" x14ac:dyDescent="0.25">
      <c r="K22" s="1"/>
    </row>
    <row r="23" spans="1:11" x14ac:dyDescent="0.25">
      <c r="K23" s="1"/>
    </row>
    <row r="29" spans="1:11" ht="17.25" customHeight="1" x14ac:dyDescent="0.25"/>
  </sheetData>
  <mergeCells count="1">
    <mergeCell ref="A1:K1"/>
  </mergeCells>
  <phoneticPr fontId="0" type="noConversion"/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Sheet1</vt:lpstr>
      <vt:lpstr>Sheet2</vt:lpstr>
      <vt:lpstr>Sheet3</vt:lpstr>
      <vt:lpstr>kp</vt:lpstr>
      <vt:lpstr>mv</vt:lpstr>
      <vt:lpstr>tm</vt:lpstr>
      <vt:lpstr>toot</vt:lpstr>
    </vt:vector>
  </TitlesOfParts>
  <Company>Tallinna Pedagoogikaülikool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Informaatika õppetool</dc:creator>
  <cp:lastModifiedBy>Windows User</cp:lastModifiedBy>
  <cp:lastPrinted>2001-10-15T07:49:08Z</cp:lastPrinted>
  <dcterms:created xsi:type="dcterms:W3CDTF">1999-11-22T07:12:02Z</dcterms:created>
  <dcterms:modified xsi:type="dcterms:W3CDTF">2012-11-05T08:35:26Z</dcterms:modified>
</cp:coreProperties>
</file>