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TV\Excel_PK\"/>
    </mc:Choice>
  </mc:AlternateContent>
  <xr:revisionPtr revIDLastSave="0" documentId="13_ncr:1_{59D50FE8-3DDC-4338-86AD-F8E3097B59CC}" xr6:coauthVersionLast="47" xr6:coauthVersionMax="47" xr10:uidLastSave="{00000000-0000-0000-0000-000000000000}"/>
  <bookViews>
    <workbookView xWindow="-108" yWindow="-108" windowWidth="23256" windowHeight="12456" tabRatio="686" activeTab="15" xr2:uid="{08A03D40-F80D-42A8-8D2F-7A070575BE04}"/>
  </bookViews>
  <sheets>
    <sheet name="Algus" sheetId="33" r:id="rId1"/>
    <sheet name="Filter_Yl" sheetId="19" r:id="rId2"/>
    <sheet name="Afi_YL" sheetId="21" r:id="rId3"/>
    <sheet name="Andmed1" sheetId="20" r:id="rId4"/>
    <sheet name="DATABASE" sheetId="17" r:id="rId5"/>
    <sheet name="TRIM" sheetId="9" r:id="rId6"/>
    <sheet name="Aruanne" sheetId="10" r:id="rId7"/>
    <sheet name="Andmed2" sheetId="18" r:id="rId8"/>
    <sheet name="Skeem" sheetId="23" r:id="rId9"/>
    <sheet name=" " sheetId="22" r:id="rId10"/>
    <sheet name="Taltech" sheetId="25" r:id="rId11"/>
    <sheet name="1" sheetId="26" r:id="rId12"/>
    <sheet name="2" sheetId="27" r:id="rId13"/>
    <sheet name="3" sheetId="29" r:id="rId14"/>
    <sheet name="4" sheetId="30" r:id="rId15"/>
    <sheet name="5" sheetId="31" r:id="rId16"/>
  </sheets>
  <externalReferences>
    <externalReference r:id="rId17"/>
  </externalReferences>
  <definedNames>
    <definedName name="_xlnm._FilterDatabase" localSheetId="15" hidden="1">'5'!$A$9:$F$35</definedName>
    <definedName name="_xlnm._FilterDatabase" localSheetId="3" hidden="1">Andmed1!$A$3:$D$119</definedName>
    <definedName name="_xlnm._FilterDatabase" localSheetId="7" hidden="1">Andmed2!$A$15:$I$55</definedName>
    <definedName name="_xlnm._FilterDatabase" localSheetId="4" hidden="1">DATABASE!$A$12:$F$34</definedName>
    <definedName name="_xlnm._FilterDatabase" localSheetId="5" hidden="1">TRIM!$A$6:$A$91</definedName>
    <definedName name="elukohad" localSheetId="13" hidden="1">'[1]abi '!$C$7:$C$24</definedName>
    <definedName name="elukohad" localSheetId="14" hidden="1">'[1]abi '!$C$7:$C$24</definedName>
    <definedName name="elukohad" localSheetId="15" hidden="1">'[1]abi '!$C$7:$C$24</definedName>
    <definedName name="elukohad" localSheetId="3" hidden="1">'[1]abi '!$C$7:$C$24</definedName>
    <definedName name="elukohad" localSheetId="1" hidden="1">'[1]abi '!$C$7:$C$24</definedName>
    <definedName name="Linnad" localSheetId="13" hidden="1">'[1]abi '!$E$7:$E$12</definedName>
    <definedName name="Linnad" localSheetId="14" hidden="1">'[1]abi '!$E$7:$E$12</definedName>
    <definedName name="Linnad" localSheetId="15" hidden="1">'[1]abi '!$E$7:$E$12</definedName>
    <definedName name="Linnad" localSheetId="3" hidden="1">'[1]abi '!$E$7:$E$12</definedName>
    <definedName name="Linnad" localSheetId="1" hidden="1">'[1]abi '!$E$7:$E$12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5" i="31" l="1"/>
  <c r="H5" i="31"/>
  <c r="F10" i="27" l="1"/>
  <c r="D10" i="27"/>
  <c r="G7" i="10" l="1"/>
  <c r="J7" i="10"/>
  <c r="K7" i="10" s="1"/>
  <c r="G8" i="10"/>
  <c r="J8" i="10"/>
  <c r="K8" i="10" s="1"/>
  <c r="G9" i="10"/>
  <c r="J9" i="10"/>
  <c r="K9" i="10" s="1"/>
  <c r="G10" i="10"/>
  <c r="J10" i="10"/>
  <c r="K10" i="10" s="1"/>
  <c r="G11" i="10"/>
  <c r="J11" i="10"/>
  <c r="K11" i="10" s="1"/>
  <c r="G12" i="10"/>
  <c r="J12" i="10"/>
  <c r="K12" i="10" s="1"/>
  <c r="G13" i="10"/>
  <c r="J13" i="10"/>
  <c r="K13" i="10" s="1"/>
  <c r="G14" i="10"/>
  <c r="J14" i="10"/>
  <c r="K14" i="10" s="1"/>
  <c r="G15" i="10"/>
  <c r="J15" i="10"/>
  <c r="K15" i="10" s="1"/>
  <c r="G16" i="10"/>
  <c r="J16" i="10"/>
  <c r="K16" i="10" s="1"/>
  <c r="G23" i="10"/>
  <c r="J23" i="10"/>
  <c r="K23" i="10" s="1"/>
  <c r="G24" i="10"/>
  <c r="J24" i="10"/>
  <c r="K24" i="10" s="1"/>
  <c r="G25" i="10"/>
  <c r="J25" i="10"/>
  <c r="K25" i="10" s="1"/>
  <c r="G26" i="10"/>
  <c r="J26" i="10"/>
  <c r="K26" i="10" s="1"/>
  <c r="G31" i="10"/>
  <c r="J31" i="10"/>
  <c r="K31" i="10" s="1"/>
  <c r="G32" i="10"/>
  <c r="J32" i="10"/>
  <c r="K32" i="10"/>
  <c r="G33" i="10"/>
  <c r="J33" i="10"/>
  <c r="K33" i="10" s="1"/>
  <c r="G34" i="10"/>
  <c r="J34" i="10"/>
  <c r="K34" i="10" s="1"/>
  <c r="G35" i="10"/>
  <c r="J35" i="10"/>
  <c r="K35" i="10" s="1"/>
  <c r="G44" i="10"/>
  <c r="J44" i="10"/>
  <c r="K44" i="10"/>
  <c r="J45" i="10"/>
  <c r="K45" i="10" s="1"/>
  <c r="G17" i="10"/>
  <c r="J17" i="10"/>
  <c r="K17" i="10" s="1"/>
  <c r="G27" i="10"/>
  <c r="J27" i="10"/>
  <c r="K27" i="10" s="1"/>
  <c r="J36" i="10"/>
  <c r="K36" i="10" s="1"/>
  <c r="J37" i="10"/>
  <c r="K37" i="10" s="1"/>
  <c r="G38" i="10"/>
  <c r="J38" i="10"/>
  <c r="K38" i="10" s="1"/>
  <c r="G18" i="10"/>
  <c r="J18" i="10"/>
  <c r="K18" i="10" s="1"/>
  <c r="J46" i="10"/>
  <c r="K46" i="10" s="1"/>
  <c r="G19" i="10"/>
  <c r="J19" i="10"/>
  <c r="K19" i="10" s="1"/>
  <c r="J20" i="10"/>
  <c r="K20" i="10"/>
  <c r="J28" i="10"/>
  <c r="K28" i="10" s="1"/>
  <c r="G29" i="10"/>
  <c r="J29" i="10"/>
  <c r="K29" i="10" s="1"/>
  <c r="G39" i="10"/>
  <c r="J39" i="10"/>
  <c r="K39" i="10"/>
  <c r="G47" i="10"/>
  <c r="J47" i="10"/>
  <c r="K47" i="10" s="1"/>
  <c r="G21" i="10"/>
  <c r="J21" i="10"/>
  <c r="K21" i="10" s="1"/>
  <c r="G22" i="10"/>
  <c r="J22" i="10"/>
  <c r="K22" i="10" s="1"/>
  <c r="G30" i="10"/>
  <c r="J30" i="10"/>
  <c r="K30" i="10" s="1"/>
  <c r="G40" i="10"/>
  <c r="J40" i="10"/>
  <c r="K40" i="10" s="1"/>
  <c r="G41" i="10"/>
  <c r="J41" i="10"/>
  <c r="K41" i="10" s="1"/>
  <c r="G42" i="10"/>
  <c r="J42" i="10"/>
  <c r="K42" i="10" s="1"/>
  <c r="G43" i="10"/>
  <c r="J43" i="10"/>
  <c r="K43" i="10" s="1"/>
  <c r="G48" i="10"/>
  <c r="J48" i="10"/>
  <c r="K48" i="10" s="1"/>
</calcChain>
</file>

<file path=xl/sharedStrings.xml><?xml version="1.0" encoding="utf-8"?>
<sst xmlns="http://schemas.openxmlformats.org/spreadsheetml/2006/main" count="2586" uniqueCount="1097">
  <si>
    <t>Tunde</t>
  </si>
  <si>
    <t>Palk</t>
  </si>
  <si>
    <t xml:space="preserve">     tänav       3         maja   18 Tallinn</t>
  </si>
  <si>
    <t>Torim  Mare</t>
  </si>
  <si>
    <t>tänav           1         maja   13 Tallinn</t>
  </si>
  <si>
    <t>tänav           1         maja   7 Pärnu</t>
  </si>
  <si>
    <t>Torim  Maali</t>
  </si>
  <si>
    <t>tänav       2         maja   10 Tallinn</t>
  </si>
  <si>
    <t>Torim  Kalle</t>
  </si>
  <si>
    <t>tänav   5         maja   6 Tallinn</t>
  </si>
  <si>
    <t>tänav       2         maja   16 Pärnu</t>
  </si>
  <si>
    <t>Torim  Eve</t>
  </si>
  <si>
    <t>tänav   5         maja   12 Pärnu</t>
  </si>
  <si>
    <t>Torim  Aadu</t>
  </si>
  <si>
    <t>tänav      4         maja   4 Pärnu</t>
  </si>
  <si>
    <t>tänav      4         maja   17 Pärnu</t>
  </si>
  <si>
    <t>Pärn Vambola</t>
  </si>
  <si>
    <t>tänav      4         maja   16 Tartu</t>
  </si>
  <si>
    <t>Pärn Margus</t>
  </si>
  <si>
    <t xml:space="preserve">     tänav       3         maja   8 Pärnu</t>
  </si>
  <si>
    <t>tänav   5         maja   18 Tartu</t>
  </si>
  <si>
    <t>Pärn Kalle</t>
  </si>
  <si>
    <t>tänav       2         maja   6 Viljandi</t>
  </si>
  <si>
    <t xml:space="preserve">     tänav       3         maja   13 Tartu</t>
  </si>
  <si>
    <t>Pärn Eve</t>
  </si>
  <si>
    <t>tänav       2         maja   5 Tartu</t>
  </si>
  <si>
    <t>tänav      4         maja   10 Tartu</t>
  </si>
  <si>
    <t>Pärn Eedi</t>
  </si>
  <si>
    <t>tänav       2  maja   12 Pärnu</t>
  </si>
  <si>
    <t>Pärn Aare</t>
  </si>
  <si>
    <t>tänav           1         maja   3 Pärnu</t>
  </si>
  <si>
    <t>tänav   5         maja   19 Viljandi</t>
  </si>
  <si>
    <t>Pärn Aadu</t>
  </si>
  <si>
    <t xml:space="preserve">     tänav       3         maja   14 Viljandi</t>
  </si>
  <si>
    <t>tänav       2         maja   11 Tartu</t>
  </si>
  <si>
    <t xml:space="preserve">     tänav       3         maja   7 Tartu</t>
  </si>
  <si>
    <t>tänav           1         maja   2 Tartu</t>
  </si>
  <si>
    <t>tänav      4         maja   12 Viljandi</t>
  </si>
  <si>
    <t>Mare Vambola</t>
  </si>
  <si>
    <t xml:space="preserve">     tänav       3         maja   3 Viljandi</t>
  </si>
  <si>
    <t>tänav           1         maja   15 Viljandi</t>
  </si>
  <si>
    <t>Mare Sõnajalg</t>
  </si>
  <si>
    <t>tänav   5         maja   8 Viljandi</t>
  </si>
  <si>
    <t>Mare Aare</t>
  </si>
  <si>
    <t>tänav   5         maja   13 Tallinn</t>
  </si>
  <si>
    <t>Mänd Margus</t>
  </si>
  <si>
    <t>tänav      4         maja   5 Tallinn</t>
  </si>
  <si>
    <t>tänav      4         maja   11 Tallinn</t>
  </si>
  <si>
    <t>Mänd Kalle</t>
  </si>
  <si>
    <t xml:space="preserve">     tänav       3         maja   2 Tallinn</t>
  </si>
  <si>
    <t>tänav           1         maja   8 Tallinn</t>
  </si>
  <si>
    <t>Mänd Eve</t>
  </si>
  <si>
    <t>tänav       2         maja   17 Tallinn</t>
  </si>
  <si>
    <t>Mänd Eedi</t>
  </si>
  <si>
    <t>tänav           1         maja   14 Tallinn</t>
  </si>
  <si>
    <t>Mänd Aare</t>
  </si>
  <si>
    <t>tänav   5  maja  7 Tallinn</t>
  </si>
  <si>
    <t>Mänd Aadu</t>
  </si>
  <si>
    <t xml:space="preserve">     tänav       3         maja   10 Viljandi</t>
  </si>
  <si>
    <t>Kuusk  Margus</t>
  </si>
  <si>
    <t>tänav           1         maja   5 Viljandi</t>
  </si>
  <si>
    <t>tänav       2         maja   8 Pärnu</t>
  </si>
  <si>
    <t>Kuusk  Kalle</t>
  </si>
  <si>
    <t>tänav      4         maja   19 Viljandi</t>
  </si>
  <si>
    <t>Kuusk  Eve</t>
  </si>
  <si>
    <t>tänav       2         maja   14 Viljandi</t>
  </si>
  <si>
    <t>tänav           1         maja   11 Pärnu</t>
  </si>
  <si>
    <t>Kuusk  Eedi</t>
  </si>
  <si>
    <t>tänav   5         maja   4 Pärnu</t>
  </si>
  <si>
    <t xml:space="preserve">     tänav       3         maja   16 Pärnu</t>
  </si>
  <si>
    <t>Kuusk  Aadu</t>
  </si>
  <si>
    <t>tänav   5         maja   17 Viljandi</t>
  </si>
  <si>
    <t>Kuusk Vambola</t>
  </si>
  <si>
    <t xml:space="preserve">     tänav       3  maja   6 Paide</t>
  </si>
  <si>
    <t>Kuusk Sõnajalg</t>
  </si>
  <si>
    <t xml:space="preserve">     tänav       3         maja   12 Viljandi</t>
  </si>
  <si>
    <t>Kuusk Maali</t>
  </si>
  <si>
    <t>tänav           1         maja   9 Tartu</t>
  </si>
  <si>
    <t>tänav      4         maja   6 Tartu</t>
  </si>
  <si>
    <t>tänav       2         maja   4 Viljandi</t>
  </si>
  <si>
    <t>tänav       2         maja   18 Tartu</t>
  </si>
  <si>
    <t>Kuusk Kalle</t>
  </si>
  <si>
    <t>tänav   5         maja   14 Tartu</t>
  </si>
  <si>
    <t>tänav      4         maja   9 Viljandi</t>
  </si>
  <si>
    <t>tänav           1         maja   1 Paide</t>
  </si>
  <si>
    <t>tänav      4  maja   15 Paide</t>
  </si>
  <si>
    <t>Kuusk Aadu</t>
  </si>
  <si>
    <t xml:space="preserve">     tänav       3         maja   11 Tartu</t>
  </si>
  <si>
    <t xml:space="preserve">  Kivi       Vambola</t>
  </si>
  <si>
    <t>tänav       2         maja   7 Viljandi</t>
  </si>
  <si>
    <t>tänav       2         maja   3 Tartu</t>
  </si>
  <si>
    <t>tänav           1         maja   17 Paide</t>
  </si>
  <si>
    <t xml:space="preserve">  Kivi       Margus</t>
  </si>
  <si>
    <t>tänav      4         maja   14 Paide</t>
  </si>
  <si>
    <t>tänav       2         maja   13 Viljandi</t>
  </si>
  <si>
    <t xml:space="preserve">  Kivi       Mare</t>
  </si>
  <si>
    <t>tänav           1         maja   4 Viljandi</t>
  </si>
  <si>
    <t>tänav      4         maja   18 Viljandi</t>
  </si>
  <si>
    <t xml:space="preserve">  Kivi       Maali</t>
  </si>
  <si>
    <t>tänav   5  maja   16 Tartu</t>
  </si>
  <si>
    <t xml:space="preserve">  Kivi       Kalle</t>
  </si>
  <si>
    <t xml:space="preserve">     tänav       3         maja   15 Viljandi</t>
  </si>
  <si>
    <t>tänav           1         maja   10 Viljandi</t>
  </si>
  <si>
    <t xml:space="preserve">  Kivi       Eve</t>
  </si>
  <si>
    <t>tänav   5         maja   3 Viljandi</t>
  </si>
  <si>
    <t>tänav      4         maja   8 Tartu</t>
  </si>
  <si>
    <t xml:space="preserve">  Kivi       Eedi</t>
  </si>
  <si>
    <t>tänav   5         maja   10 Paide</t>
  </si>
  <si>
    <t xml:space="preserve">  Kivi       Aare</t>
  </si>
  <si>
    <t xml:space="preserve">     tänav       3           maja   5 Paide</t>
  </si>
  <si>
    <t xml:space="preserve">     tänav       3         maja   9 Viljandi</t>
  </si>
  <si>
    <t xml:space="preserve">  Kivi       Aadu</t>
  </si>
  <si>
    <t>tänav       2         maja   2 Tartu</t>
  </si>
  <si>
    <t xml:space="preserve">  Kask     Margus</t>
  </si>
  <si>
    <t>tänav   5          maja   9 Tallinn</t>
  </si>
  <si>
    <t xml:space="preserve">  Kask     Mare</t>
  </si>
  <si>
    <t>tänav      4         maja   13 Tallinn</t>
  </si>
  <si>
    <t xml:space="preserve">  Kask     Kalle</t>
  </si>
  <si>
    <t xml:space="preserve">     tänav       3         maja   4 Tallinn</t>
  </si>
  <si>
    <t>tänav      4         maja   7 Tartu</t>
  </si>
  <si>
    <t xml:space="preserve">  Kask     Eve</t>
  </si>
  <si>
    <t>tänav   5         maja  15 Tartu</t>
  </si>
  <si>
    <t xml:space="preserve">  Kask     Eedi</t>
  </si>
  <si>
    <t>tänav           1         maja   16 Tallinn</t>
  </si>
  <si>
    <t xml:space="preserve">  Kask     Aadu</t>
  </si>
  <si>
    <t>tänav           1          maja   6 Viljandi</t>
  </si>
  <si>
    <t xml:space="preserve">    Haab     Vambola</t>
  </si>
  <si>
    <t>tänav   5         maja   11 Viljandi</t>
  </si>
  <si>
    <t xml:space="preserve">    Haab     Sõnajalg</t>
  </si>
  <si>
    <t>tänav      4         maja   3 Viljandi</t>
  </si>
  <si>
    <t>tänav       2         maja   15   Viljandi</t>
  </si>
  <si>
    <t xml:space="preserve">    Haab     Maali</t>
  </si>
  <si>
    <t>tänav           1         maja  12 Tartu</t>
  </si>
  <si>
    <t xml:space="preserve">    Haab     Kalle</t>
  </si>
  <si>
    <t>tänav   5         maja   5 Tartu</t>
  </si>
  <si>
    <t xml:space="preserve">     tänav       3         maja   17 Tartu</t>
  </si>
  <si>
    <t xml:space="preserve">    Haab     Aare</t>
  </si>
  <si>
    <t>tänav       2         maja  9 Tartu</t>
  </si>
  <si>
    <t xml:space="preserve">    Haab       Aadu</t>
  </si>
  <si>
    <t>Aadress</t>
  </si>
  <si>
    <t>Nimi</t>
  </si>
  <si>
    <t>Uulma</t>
  </si>
  <si>
    <t>Alg</t>
  </si>
  <si>
    <t>üldine</t>
  </si>
  <si>
    <t>12-13</t>
  </si>
  <si>
    <t>Detsember</t>
  </si>
  <si>
    <t>14-15</t>
  </si>
  <si>
    <t>November</t>
  </si>
  <si>
    <t>7-8</t>
  </si>
  <si>
    <t>3-4</t>
  </si>
  <si>
    <t xml:space="preserve">6-7 </t>
  </si>
  <si>
    <t>Oktoober</t>
  </si>
  <si>
    <t>29-30</t>
  </si>
  <si>
    <t>September</t>
  </si>
  <si>
    <t>Märtin</t>
  </si>
  <si>
    <t>Access</t>
  </si>
  <si>
    <t>5-8</t>
  </si>
  <si>
    <t>24-25</t>
  </si>
  <si>
    <t>18-21</t>
  </si>
  <si>
    <t>Ex+Acc</t>
  </si>
  <si>
    <t>tellitud</t>
  </si>
  <si>
    <t>10-14</t>
  </si>
  <si>
    <t>Excel</t>
  </si>
  <si>
    <t>14-16</t>
  </si>
  <si>
    <t>Word</t>
  </si>
  <si>
    <t>6-7+8</t>
  </si>
  <si>
    <t>Maksing</t>
  </si>
  <si>
    <t xml:space="preserve">Corel </t>
  </si>
  <si>
    <t>Corel</t>
  </si>
  <si>
    <t xml:space="preserve">26-29 </t>
  </si>
  <si>
    <t>Leitsalu</t>
  </si>
  <si>
    <t>WP</t>
  </si>
  <si>
    <t>31-2</t>
  </si>
  <si>
    <t>Leis</t>
  </si>
  <si>
    <t>TimeLine</t>
  </si>
  <si>
    <t>22-23</t>
  </si>
  <si>
    <t>16-17</t>
  </si>
  <si>
    <t>Quattro</t>
  </si>
  <si>
    <t>12-15</t>
  </si>
  <si>
    <t>Kivi</t>
  </si>
  <si>
    <t>19-22</t>
  </si>
  <si>
    <t>28-30</t>
  </si>
  <si>
    <t>22-25</t>
  </si>
  <si>
    <t>W+E</t>
  </si>
  <si>
    <t>15-18</t>
  </si>
  <si>
    <t>9-11</t>
  </si>
  <si>
    <t>7-9</t>
  </si>
  <si>
    <t>26-28</t>
  </si>
  <si>
    <t>26-27</t>
  </si>
  <si>
    <t>24-26</t>
  </si>
  <si>
    <t>21-22</t>
  </si>
  <si>
    <t>19-20</t>
  </si>
  <si>
    <t>5-7</t>
  </si>
  <si>
    <t>August</t>
  </si>
  <si>
    <t>29-31</t>
  </si>
  <si>
    <t>EXCEL</t>
  </si>
  <si>
    <t>22-24</t>
  </si>
  <si>
    <t>Kulu</t>
  </si>
  <si>
    <t>tasu kokku</t>
  </si>
  <si>
    <t>tasu</t>
  </si>
  <si>
    <t>Lektor</t>
  </si>
  <si>
    <t xml:space="preserve">Makstud </t>
  </si>
  <si>
    <t>Inimeste arv</t>
  </si>
  <si>
    <t>Kursus</t>
  </si>
  <si>
    <t>Staatus</t>
  </si>
  <si>
    <t>Päev</t>
  </si>
  <si>
    <t>Kuu</t>
  </si>
  <si>
    <t>Pärnu</t>
  </si>
  <si>
    <t>Paide</t>
  </si>
  <si>
    <t>Viljandi</t>
  </si>
  <si>
    <t>Tartu</t>
  </si>
  <si>
    <t>Tallinn</t>
  </si>
  <si>
    <t>M</t>
  </si>
  <si>
    <t>Aadu</t>
  </si>
  <si>
    <t>Pärn</t>
  </si>
  <si>
    <t>N</t>
  </si>
  <si>
    <t>Eve</t>
  </si>
  <si>
    <t xml:space="preserve">Kuusk </t>
  </si>
  <si>
    <t>Mare</t>
  </si>
  <si>
    <t xml:space="preserve">Torim </t>
  </si>
  <si>
    <t>Kalle</t>
  </si>
  <si>
    <t>Kuusk</t>
  </si>
  <si>
    <t>Margus</t>
  </si>
  <si>
    <t>Maali</t>
  </si>
  <si>
    <t>Aare</t>
  </si>
  <si>
    <t>Haab</t>
  </si>
  <si>
    <t>Eedi</t>
  </si>
  <si>
    <t>Mänd</t>
  </si>
  <si>
    <t>Kask</t>
  </si>
  <si>
    <t>Vambola</t>
  </si>
  <si>
    <t>Sõnajalg</t>
  </si>
  <si>
    <t>Töölevõtt</t>
  </si>
  <si>
    <t>Elukoht</t>
  </si>
  <si>
    <t>Sugu</t>
  </si>
  <si>
    <t>Eesnimi</t>
  </si>
  <si>
    <t>Perenimi</t>
  </si>
  <si>
    <t xml:space="preserve"> Luua risttabel, kus tuuakse välja eri linnades elavate kodanike arv</t>
  </si>
  <si>
    <t xml:space="preserve"> Luua risttabel, kus tuuakse välja eri linnades elavate kodanike palkade summa </t>
  </si>
  <si>
    <t>Andmed jagada tulpade vahel kujul</t>
  </si>
  <si>
    <t>Perekonnanimi</t>
  </si>
  <si>
    <t>Tänav</t>
  </si>
  <si>
    <t xml:space="preserve">Maja </t>
  </si>
  <si>
    <t>Linn</t>
  </si>
  <si>
    <t>tänav 2</t>
  </si>
  <si>
    <t>Maja 9</t>
  </si>
  <si>
    <t>Mitu koolitust millises kuus toimus.  3 lahendust. CountIF, SUBTOTAL ja risttabel</t>
  </si>
  <si>
    <t>Mitu</t>
  </si>
  <si>
    <t>autojuht</t>
  </si>
  <si>
    <t>Mitu last on kokku andmebaasis olevatel isikutel?</t>
  </si>
  <si>
    <t>direktor</t>
  </si>
  <si>
    <t>Mitu last on kokku Tallinnas elavatel inimestel?</t>
  </si>
  <si>
    <t>kassapidaja</t>
  </si>
  <si>
    <t>kujundaja</t>
  </si>
  <si>
    <t>Mitmel inimesel on vanus 45 või rohkem?</t>
  </si>
  <si>
    <t>kutsar</t>
  </si>
  <si>
    <t>Kõige noorema inimese sünniaeg?</t>
  </si>
  <si>
    <t>müügiagent</t>
  </si>
  <si>
    <t>Kõige vanema inimese vanus?</t>
  </si>
  <si>
    <t>politseinik</t>
  </si>
  <si>
    <t>raamatupidaja</t>
  </si>
  <si>
    <t>sekretär</t>
  </si>
  <si>
    <t>Asula</t>
  </si>
  <si>
    <t>Postiindeks</t>
  </si>
  <si>
    <t>Sünniaeg</t>
  </si>
  <si>
    <t>Amet</t>
  </si>
  <si>
    <t>Laste arv</t>
  </si>
  <si>
    <t>Malle</t>
  </si>
  <si>
    <t>Aava</t>
  </si>
  <si>
    <t>Adavere</t>
  </si>
  <si>
    <t>Põltsamaa vald</t>
  </si>
  <si>
    <t>Armas-Uljas</t>
  </si>
  <si>
    <t>Ahtake</t>
  </si>
  <si>
    <t>Tehnika 12</t>
  </si>
  <si>
    <t>Kuressaare</t>
  </si>
  <si>
    <t>Mait</t>
  </si>
  <si>
    <t>Assa</t>
  </si>
  <si>
    <t>Ravila 59</t>
  </si>
  <si>
    <t>Aleksander</t>
  </si>
  <si>
    <t>Esimene</t>
  </si>
  <si>
    <t>Vabaduse väljak 2a</t>
  </si>
  <si>
    <t>Savva</t>
  </si>
  <si>
    <t>Jurtsenko</t>
  </si>
  <si>
    <t>Viru tn.1</t>
  </si>
  <si>
    <t>Mauno-Kaupo</t>
  </si>
  <si>
    <t>Kaheksa</t>
  </si>
  <si>
    <t>Lauteri 7</t>
  </si>
  <si>
    <t>Kaja</t>
  </si>
  <si>
    <t>Karusnahk</t>
  </si>
  <si>
    <t>Vana-Lõuna 4</t>
  </si>
  <si>
    <t>Toomas</t>
  </si>
  <si>
    <t>Kasesalu</t>
  </si>
  <si>
    <t>Lennujaama tee 2</t>
  </si>
  <si>
    <t>Karla</t>
  </si>
  <si>
    <t>Kukk</t>
  </si>
  <si>
    <t>Toompuestee 27</t>
  </si>
  <si>
    <t>Leopold</t>
  </si>
  <si>
    <t>Kõrvits</t>
  </si>
  <si>
    <t>Jaama 25</t>
  </si>
  <si>
    <t>Rakvere</t>
  </si>
  <si>
    <t>Pabuliine</t>
  </si>
  <si>
    <t>Kübar</t>
  </si>
  <si>
    <t>Soo 30</t>
  </si>
  <si>
    <t>Grigori</t>
  </si>
  <si>
    <t>Lapin</t>
  </si>
  <si>
    <t>Pappiniidu 8</t>
  </si>
  <si>
    <t>Lill</t>
  </si>
  <si>
    <t>Lind</t>
  </si>
  <si>
    <t>Valga tn.70</t>
  </si>
  <si>
    <t>Tõrva</t>
  </si>
  <si>
    <t>Pääsu</t>
  </si>
  <si>
    <t>Aia 72</t>
  </si>
  <si>
    <t>Ave</t>
  </si>
  <si>
    <t>Luna</t>
  </si>
  <si>
    <t>Tallinna tn.65</t>
  </si>
  <si>
    <t>Puldek</t>
  </si>
  <si>
    <t>Maamesilane</t>
  </si>
  <si>
    <t>Raba 23</t>
  </si>
  <si>
    <t>Mari</t>
  </si>
  <si>
    <t>Maasikas</t>
  </si>
  <si>
    <t>Pikk 7</t>
  </si>
  <si>
    <t>Tapa</t>
  </si>
  <si>
    <t>Aet</t>
  </si>
  <si>
    <t>Noormäge</t>
  </si>
  <si>
    <t>Põllu 19a</t>
  </si>
  <si>
    <t>Jõhvi</t>
  </si>
  <si>
    <t>Benny</t>
  </si>
  <si>
    <t>Pilvik</t>
  </si>
  <si>
    <t>Kaabli tn 6,Mõigu</t>
  </si>
  <si>
    <t>Lonny</t>
  </si>
  <si>
    <t>Olevimägi 14 Tallinn</t>
  </si>
  <si>
    <t>Maurits</t>
  </si>
  <si>
    <t>Pirita</t>
  </si>
  <si>
    <t>Virmalise 24/26</t>
  </si>
  <si>
    <t>Valmar</t>
  </si>
  <si>
    <t>Lastekodu 6</t>
  </si>
  <si>
    <t>Jaak</t>
  </si>
  <si>
    <t>Pond</t>
  </si>
  <si>
    <t>Sõle 48-327</t>
  </si>
  <si>
    <t>Pottnägu</t>
  </si>
  <si>
    <t>Vene tn 10</t>
  </si>
  <si>
    <t>Luule</t>
  </si>
  <si>
    <t>Pähkel</t>
  </si>
  <si>
    <t>Lai tn 23</t>
  </si>
  <si>
    <t>Õie</t>
  </si>
  <si>
    <t>Pärl</t>
  </si>
  <si>
    <t>Läänemere tee 33</t>
  </si>
  <si>
    <t>Pärt</t>
  </si>
  <si>
    <t>Ratsanik</t>
  </si>
  <si>
    <t>Elektri tn 1</t>
  </si>
  <si>
    <t>Raili</t>
  </si>
  <si>
    <t>Roosa</t>
  </si>
  <si>
    <t>Kopli 25</t>
  </si>
  <si>
    <t>Veroonika-Ly</t>
  </si>
  <si>
    <t>Saarmas</t>
  </si>
  <si>
    <t>Kuhlbarsi 1</t>
  </si>
  <si>
    <t>Raivo</t>
  </si>
  <si>
    <t>Saba</t>
  </si>
  <si>
    <t>Lastekodu 46</t>
  </si>
  <si>
    <t>Liina</t>
  </si>
  <si>
    <t>Sai</t>
  </si>
  <si>
    <t>Nõmme tee 53</t>
  </si>
  <si>
    <t>Sassa</t>
  </si>
  <si>
    <t>Savvin</t>
  </si>
  <si>
    <t>Õismäe tee 107</t>
  </si>
  <si>
    <t>Mati</t>
  </si>
  <si>
    <t>Sepp</t>
  </si>
  <si>
    <t>Vikerlase 10</t>
  </si>
  <si>
    <t>Omar</t>
  </si>
  <si>
    <t>Süda</t>
  </si>
  <si>
    <t>Kose mk.</t>
  </si>
  <si>
    <t>Loo</t>
  </si>
  <si>
    <t>Juhan</t>
  </si>
  <si>
    <t>Teesalu</t>
  </si>
  <si>
    <t>Paldiski mnt 145</t>
  </si>
  <si>
    <t>Teine</t>
  </si>
  <si>
    <t>Õismäe tee 99a</t>
  </si>
  <si>
    <t>Felix</t>
  </si>
  <si>
    <t>Tönts</t>
  </si>
  <si>
    <t>Järveotsa tee 4</t>
  </si>
  <si>
    <t>Vello</t>
  </si>
  <si>
    <t>Vildikas</t>
  </si>
  <si>
    <t>Härma 1-73</t>
  </si>
  <si>
    <t>Fjodor</t>
  </si>
  <si>
    <t>Wesenberg</t>
  </si>
  <si>
    <t>Läänemere tee 43</t>
  </si>
  <si>
    <t>Kusta</t>
  </si>
  <si>
    <t>Kaare tee 2</t>
  </si>
  <si>
    <r>
      <t xml:space="preserve">- </t>
    </r>
    <r>
      <rPr>
        <i/>
        <sz val="11"/>
        <color rgb="FF000000"/>
        <rFont val="Calibri"/>
        <family val="2"/>
        <scheme val="minor"/>
      </rPr>
      <t>Kõik õlid</t>
    </r>
    <r>
      <rPr>
        <sz val="11"/>
        <color rgb="FF000000"/>
        <rFont val="Calibri"/>
        <family val="2"/>
        <scheme val="minor"/>
      </rPr>
      <t xml:space="preserve">, </t>
    </r>
    <r>
      <rPr>
        <i/>
        <sz val="11"/>
        <color rgb="FF000000"/>
        <rFont val="Calibri"/>
        <family val="2"/>
        <scheme val="minor"/>
      </rPr>
      <t>väljaarvatud  Risso</t>
    </r>
    <r>
      <rPr>
        <sz val="11"/>
        <color rgb="FF000000"/>
        <rFont val="Calibri"/>
        <family val="2"/>
        <scheme val="minor"/>
      </rPr>
      <t xml:space="preserve">; </t>
    </r>
  </si>
  <si>
    <r>
      <t xml:space="preserve">- Toidukaubad, mille </t>
    </r>
    <r>
      <rPr>
        <i/>
        <sz val="11"/>
        <color rgb="FF000000"/>
        <rFont val="Calibri"/>
        <family val="2"/>
        <scheme val="minor"/>
      </rPr>
      <t>nimetus sisaldab teksti  küüs- või murulauk</t>
    </r>
    <r>
      <rPr>
        <sz val="11"/>
        <color rgb="FF000000"/>
        <rFont val="Calibri"/>
        <family val="2"/>
        <scheme val="minor"/>
      </rPr>
      <t xml:space="preserve">; </t>
    </r>
  </si>
  <si>
    <r>
      <t xml:space="preserve">- Kaubad </t>
    </r>
    <r>
      <rPr>
        <i/>
        <sz val="11"/>
        <color rgb="FF000000"/>
        <rFont val="Calibri"/>
        <family val="2"/>
        <scheme val="minor"/>
      </rPr>
      <t>150 grammilistes pakkides</t>
    </r>
    <r>
      <rPr>
        <sz val="11"/>
        <color rgb="FF000000"/>
        <rFont val="Calibri"/>
        <family val="2"/>
        <scheme val="minor"/>
      </rPr>
      <t>;</t>
    </r>
  </si>
  <si>
    <r>
      <t xml:space="preserve">- </t>
    </r>
    <r>
      <rPr>
        <i/>
        <sz val="11"/>
        <color rgb="FF000000"/>
        <rFont val="Calibri"/>
        <family val="2"/>
        <scheme val="minor"/>
      </rPr>
      <t>Juustud</t>
    </r>
    <r>
      <rPr>
        <sz val="11"/>
        <color rgb="FF000000"/>
        <rFont val="Calibri"/>
        <family val="2"/>
        <scheme val="minor"/>
      </rPr>
      <t xml:space="preserve">, mis on </t>
    </r>
    <r>
      <rPr>
        <i/>
        <sz val="11"/>
        <color rgb="FF000000"/>
        <rFont val="Calibri"/>
        <family val="2"/>
        <scheme val="minor"/>
      </rPr>
      <t>kallimad kui 1 Euro</t>
    </r>
    <r>
      <rPr>
        <sz val="11"/>
        <color rgb="FF000000"/>
        <rFont val="Calibri"/>
        <family val="2"/>
        <scheme val="minor"/>
      </rPr>
      <t>;</t>
    </r>
  </si>
  <si>
    <r>
      <t xml:space="preserve">- </t>
    </r>
    <r>
      <rPr>
        <i/>
        <sz val="11"/>
        <color rgb="FF000000"/>
        <rFont val="Calibri"/>
        <family val="2"/>
        <scheme val="minor"/>
      </rPr>
      <t>Suhkur</t>
    </r>
    <r>
      <rPr>
        <sz val="11"/>
        <color rgb="FF000000"/>
        <rFont val="Calibri"/>
        <family val="2"/>
        <scheme val="minor"/>
      </rPr>
      <t>;</t>
    </r>
  </si>
  <si>
    <r>
      <t xml:space="preserve">- </t>
    </r>
    <r>
      <rPr>
        <i/>
        <sz val="11"/>
        <color rgb="FF000000"/>
        <rFont val="Calibri"/>
        <family val="2"/>
        <scheme val="minor"/>
      </rPr>
      <t>Lastekaubad</t>
    </r>
    <r>
      <rPr>
        <sz val="11"/>
        <color rgb="FF000000"/>
        <rFont val="Calibri"/>
        <family val="2"/>
        <scheme val="minor"/>
      </rPr>
      <t>;</t>
    </r>
  </si>
  <si>
    <r>
      <t xml:space="preserve">- kaubad, </t>
    </r>
    <r>
      <rPr>
        <i/>
        <sz val="11"/>
        <color rgb="FF000000"/>
        <rFont val="Calibri"/>
        <family val="2"/>
        <scheme val="minor"/>
      </rPr>
      <t xml:space="preserve">mis on 1 kilolistes pakkides </t>
    </r>
  </si>
  <si>
    <r>
      <t xml:space="preserve">- Kaubad </t>
    </r>
    <r>
      <rPr>
        <i/>
        <sz val="11"/>
        <color rgb="FF000000"/>
        <rFont val="Calibri"/>
        <family val="2"/>
        <scheme val="minor"/>
      </rPr>
      <t>krevettidega;</t>
    </r>
  </si>
  <si>
    <r>
      <t xml:space="preserve">- Kaubad </t>
    </r>
    <r>
      <rPr>
        <i/>
        <sz val="11"/>
        <color rgb="FF000000"/>
        <rFont val="Calibri"/>
        <family val="2"/>
        <scheme val="minor"/>
      </rPr>
      <t>sealihast</t>
    </r>
    <r>
      <rPr>
        <sz val="11"/>
        <color rgb="FF000000"/>
        <rFont val="Calibri"/>
        <family val="2"/>
        <scheme val="minor"/>
      </rPr>
      <t xml:space="preserve">; </t>
    </r>
  </si>
  <si>
    <r>
      <t xml:space="preserve">- </t>
    </r>
    <r>
      <rPr>
        <i/>
        <sz val="11"/>
        <color rgb="FF000000"/>
        <rFont val="Calibri"/>
        <family val="2"/>
        <scheme val="minor"/>
      </rPr>
      <t>Riis</t>
    </r>
    <r>
      <rPr>
        <sz val="11"/>
        <color rgb="FF000000"/>
        <rFont val="Calibri"/>
        <family val="2"/>
        <scheme val="minor"/>
      </rPr>
      <t xml:space="preserve">, mis </t>
    </r>
    <r>
      <rPr>
        <i/>
        <sz val="11"/>
        <color rgb="FF000000"/>
        <rFont val="Calibri"/>
        <family val="2"/>
        <scheme val="minor"/>
      </rPr>
      <t>maksab 1–1,5 Euro</t>
    </r>
    <r>
      <rPr>
        <sz val="11"/>
        <color rgb="FF000000"/>
        <rFont val="Calibri"/>
        <family val="2"/>
        <scheme val="minor"/>
      </rPr>
      <t>;</t>
    </r>
  </si>
  <si>
    <r>
      <t xml:space="preserve">- Kaubad, mida on </t>
    </r>
    <r>
      <rPr>
        <i/>
        <sz val="11"/>
        <color rgb="FF000000"/>
        <rFont val="Calibri"/>
        <family val="2"/>
        <scheme val="minor"/>
      </rPr>
      <t>järgi jäänud vähem kui 5 pakki</t>
    </r>
    <r>
      <rPr>
        <sz val="11"/>
        <color rgb="FF000000"/>
        <rFont val="Calibri"/>
        <family val="2"/>
        <scheme val="minor"/>
      </rPr>
      <t>;</t>
    </r>
  </si>
  <si>
    <t>Tabel 2</t>
  </si>
  <si>
    <t>Artikkel1</t>
  </si>
  <si>
    <t>Nimetus1</t>
  </si>
  <si>
    <t>Pak1</t>
  </si>
  <si>
    <t>Hind1</t>
  </si>
  <si>
    <t>Artikkel2</t>
  </si>
  <si>
    <t>Nimetus2</t>
  </si>
  <si>
    <t>Pak2</t>
  </si>
  <si>
    <t>Hind2</t>
  </si>
  <si>
    <t>AP&amp;KO Pasteet (maks+liha) 250g</t>
  </si>
  <si>
    <t>AP&amp;KO Hakitud liha zelees 250g</t>
  </si>
  <si>
    <t>AP&amp;KO Pasteet kanaliha 250g</t>
  </si>
  <si>
    <t>AP&amp;KO Hautatud veiseliha  250g</t>
  </si>
  <si>
    <t>AP&amp;KO Pasteet kanamaksa 250g</t>
  </si>
  <si>
    <t>AP&amp;KO Kanaliha omas mahlas 250g</t>
  </si>
  <si>
    <t>AP&amp;KO Pasteet maksa 250g</t>
  </si>
  <si>
    <t>AP&amp;KO Pasteet veiseliha 250g</t>
  </si>
  <si>
    <t>AROMA margariin 400g</t>
  </si>
  <si>
    <t>BELETTE määrdejuust küüslauguga 250g</t>
  </si>
  <si>
    <t>BELETTE määrdejuust naturaalne 250g</t>
  </si>
  <si>
    <t>AP&amp;KO Turistieine 250g</t>
  </si>
  <si>
    <t>BELETTE määrdejuust paprika-ürdi 250g</t>
  </si>
  <si>
    <t>AP&amp;KO Vürtsisealiha 250g</t>
  </si>
  <si>
    <t>BORDS EVE margariin 250g</t>
  </si>
  <si>
    <t>BORGES Ex Light oliivõli 0,5l</t>
  </si>
  <si>
    <t>Bosto riis 1kg 8*125g</t>
  </si>
  <si>
    <t>BORGES Ex Virgin oliivõli 0,5</t>
  </si>
  <si>
    <t>Bosto riis 500g 4*125</t>
  </si>
  <si>
    <t>BORGES Viinam.-seemne oliivõli 0,5</t>
  </si>
  <si>
    <t>Bosto riis Mediterrano 2*250g</t>
  </si>
  <si>
    <t>BV Hernes 500g</t>
  </si>
  <si>
    <t>Bosto riis pruun 4*125g</t>
  </si>
  <si>
    <t>BV Hernes lihvimata 1kg</t>
  </si>
  <si>
    <t>BV Aeduba Veski Mati 1kg</t>
  </si>
  <si>
    <t>BV Hirss Veski Mati 1kg</t>
  </si>
  <si>
    <t>BV Kaerahelbed jäme pak. 1kg</t>
  </si>
  <si>
    <t>BV Kaerahelbed Myllärin 500g</t>
  </si>
  <si>
    <t>BV Kaerahelbed peen pak. 1kg</t>
  </si>
  <si>
    <t>BV Kiirkaerahelbed 400g</t>
  </si>
  <si>
    <t>BV Kaerakliid 700g</t>
  </si>
  <si>
    <t>BV Makar. Keerdmakaron 500g</t>
  </si>
  <si>
    <t>BV Kooritud hernes 1kg</t>
  </si>
  <si>
    <t>BV Makar. Sarveke 500g</t>
  </si>
  <si>
    <t>CERBONA 500g Keerdmak.</t>
  </si>
  <si>
    <t>BV Makar. Spaghetti 500g</t>
  </si>
  <si>
    <t>CERBONA 500g Makaron</t>
  </si>
  <si>
    <t>BV Makar. Spiraalid 500g</t>
  </si>
  <si>
    <t>CERBONA 500g Salatimak.</t>
  </si>
  <si>
    <t>BV Makar. Vermicelli 500g</t>
  </si>
  <si>
    <t>CERBONA 500g Sarveke</t>
  </si>
  <si>
    <t>BV Puder 4-vilja 500g</t>
  </si>
  <si>
    <t>CERBONA 500g Spagett</t>
  </si>
  <si>
    <t>COROLI toiduõli 1l</t>
  </si>
  <si>
    <t>CremeB kreveti 170g</t>
  </si>
  <si>
    <t>CremeB küüslaugu 100g</t>
  </si>
  <si>
    <t>CremeB küüslaugu 170g</t>
  </si>
  <si>
    <t>CremeB küüslaugu 250g</t>
  </si>
  <si>
    <t>CremeB murulaugu 100g</t>
  </si>
  <si>
    <t>CremeB murulaugu 170g</t>
  </si>
  <si>
    <t>CremeB murulaugu 250g</t>
  </si>
  <si>
    <t>DELMA margariin 500g</t>
  </si>
  <si>
    <t>CremeB naturell 250g</t>
  </si>
  <si>
    <t>EDAM loomaliha omas mahlas 400g</t>
  </si>
  <si>
    <t>DELMA margariin 250g karbis</t>
  </si>
  <si>
    <t>EDAM sealiha omas mahlas 400g</t>
  </si>
  <si>
    <t>DELMA margariin 250g paberis</t>
  </si>
  <si>
    <t>EHRMANNJogurt Extra õ-pirni/maasika</t>
  </si>
  <si>
    <t>EHRMANNJogurt piima kirsi/vaar 125 g</t>
  </si>
  <si>
    <t>EHRMANNJogurt Extra metsm/aprik.125g</t>
  </si>
  <si>
    <t>EHRMANNJogurt piima maas/virsiku 125g</t>
  </si>
  <si>
    <t>EHRMANNJogurt Extra must/virsik 125g</t>
  </si>
  <si>
    <t>HUSHALLS EVE küpsetusmargariin 1kg</t>
  </si>
  <si>
    <t>HUSHALLS EVE küpsetusmargariin 500g</t>
  </si>
  <si>
    <t>Fariinisuhkur pruun Apetit 500g</t>
  </si>
  <si>
    <t>Juustuviilud Sandwich 150g</t>
  </si>
  <si>
    <t>Fruktoossuhkur 500 g</t>
  </si>
  <si>
    <t>Juustuviilud Toast 150g</t>
  </si>
  <si>
    <t>KEIJU Classic margariin 400g</t>
  </si>
  <si>
    <t>Juustuviiliud Chester 150g</t>
  </si>
  <si>
    <t>KEIJU light margariin 400g</t>
  </si>
  <si>
    <t>Juustuviilud Emmentaler 150g</t>
  </si>
  <si>
    <t>Kond.piim kohviga 400g Läti</t>
  </si>
  <si>
    <t>Kond.piim suhkruga 400g Leedu.</t>
  </si>
  <si>
    <t>Kond.piim suhkruta 400g Läti</t>
  </si>
  <si>
    <t>Kohvikoor 12%  10*10g</t>
  </si>
  <si>
    <t>Kooreasendaja CEBE 250g</t>
  </si>
  <si>
    <t>Kond.piim kakaoga 400g Läti</t>
  </si>
  <si>
    <t>LESIEUR Maisiõli 1l</t>
  </si>
  <si>
    <t>LESIEUR Päevalilleõli 1l</t>
  </si>
  <si>
    <t>Kooreasendaja CARMEN 100g</t>
  </si>
  <si>
    <t>LESIEUR Taimeõli 1l</t>
  </si>
  <si>
    <t>Lihak. Hakitud sealiha 400g /Prantsuse/</t>
  </si>
  <si>
    <t>Mega Taimeõli 1l</t>
  </si>
  <si>
    <t>NORDIC Kaerahelv.kliidega 600g</t>
  </si>
  <si>
    <t>MIKAADO Tuhksuhkur kollane 100g</t>
  </si>
  <si>
    <t>NORDIC Kartulipuder 210g</t>
  </si>
  <si>
    <t>MIKAADO Tuhksuhkur oranz 100g</t>
  </si>
  <si>
    <t>NORDIC Laste 4-viljapuder 2*80g</t>
  </si>
  <si>
    <t>MIKAADO Tuhksuhkur roheline 100g</t>
  </si>
  <si>
    <t>NORDIC makaron Ditalini 400g</t>
  </si>
  <si>
    <t>NORDIC makaron Merletto 400g</t>
  </si>
  <si>
    <t>NORDIC makaron Rigato 400g</t>
  </si>
  <si>
    <t>NORDIC makaron Spiralli 400g</t>
  </si>
  <si>
    <t>NORDIC Laste kaerapuder 2*80g</t>
  </si>
  <si>
    <t>NORDIC makaron Vermicelli 400g</t>
  </si>
  <si>
    <t>NORDIC Laste Kibuvitsa/meepuder 2*80g</t>
  </si>
  <si>
    <t>PASTA ZARA 3-värvilised</t>
  </si>
  <si>
    <t>NORDIC Laste metsamarjapuder 2*80g</t>
  </si>
  <si>
    <t>PASTA ZARA keerd nr.61</t>
  </si>
  <si>
    <t>NORDIC Manna 1kg</t>
  </si>
  <si>
    <t>PASTA ZARA lipsud</t>
  </si>
  <si>
    <t>NORDIC Nisuhelbed 700 g</t>
  </si>
  <si>
    <t>PASTA ZARA sarv nr.27</t>
  </si>
  <si>
    <t>NORDIC Puder 4-vilja 700g</t>
  </si>
  <si>
    <t>RAMA Jogurt mix margariin 400g</t>
  </si>
  <si>
    <t>NORDIC Riisihelbed 800 g</t>
  </si>
  <si>
    <t>RAMA margariin 250g</t>
  </si>
  <si>
    <t>NORDIC Rukkihelbed 700g</t>
  </si>
  <si>
    <t>RAMA margariin 400g</t>
  </si>
  <si>
    <t>OLIVIA rapsiõli 1l</t>
  </si>
  <si>
    <t>Soome suhkur 1kg</t>
  </si>
  <si>
    <t>Suhkruasendaja  Huxol vedel 200g</t>
  </si>
  <si>
    <t>Suhkruasendaja CANDEREL (100 tabl)</t>
  </si>
  <si>
    <t>Suhkruasendaja Diamant (650 tabl)</t>
  </si>
  <si>
    <t>PASTA ZARA spiraal nr.57</t>
  </si>
  <si>
    <t>Suhkur  50kg kott</t>
  </si>
  <si>
    <t>Raesuhkur 250g APETIT</t>
  </si>
  <si>
    <t>Suhkur Restorani 2-pala 1300tk(10kg)</t>
  </si>
  <si>
    <t>Sul.juust Merevaik 100 g</t>
  </si>
  <si>
    <t>RISSO Oliiviõli Extra Virgin 0,5l</t>
  </si>
  <si>
    <t>Sul.juust Merevaik 200gr</t>
  </si>
  <si>
    <t>RISSO päevalilleõli 1l</t>
  </si>
  <si>
    <t>Sul.juust Merevaik krevetiga 200gr</t>
  </si>
  <si>
    <t>RISSO sojaõli 1l</t>
  </si>
  <si>
    <t>Sul.juust Merevaik krevettidega 100g</t>
  </si>
  <si>
    <t>RISSO taimeõli 1l</t>
  </si>
  <si>
    <t>Sul.juust Merevaik küüslauguga 100g</t>
  </si>
  <si>
    <t>RISSO toiduõli 1l</t>
  </si>
  <si>
    <t>Sul.juust Merevaik paprikaga 100g</t>
  </si>
  <si>
    <t>RUNDA BORDS margariin 400g</t>
  </si>
  <si>
    <t>Sul.juust Merevaik salaami 200gr</t>
  </si>
  <si>
    <t>SAMARIN apelsini 18tk</t>
  </si>
  <si>
    <t>Taani Suhkur 1kg</t>
  </si>
  <si>
    <t>SAMARIN looduslik 18tk</t>
  </si>
  <si>
    <t>Tuhksuhkur 225g LEIVONEN</t>
  </si>
  <si>
    <t>Tuhksuhkur SUKKETER 80g</t>
  </si>
  <si>
    <t>Tükisuhkur Aupetit 500g</t>
  </si>
  <si>
    <t>Tükisuhkur tume Apetit 500g</t>
  </si>
  <si>
    <t>UNCLE BEN`S 10min k.riis 250g</t>
  </si>
  <si>
    <t>UNCLE BEN`S 20min pik.riis 500</t>
  </si>
  <si>
    <t>Sul.juust Merevaik salaamiga 100g</t>
  </si>
  <si>
    <t>Vahukoor Meggle 0,25l</t>
  </si>
  <si>
    <t>Sul.juust Merevaik shampinjonidega 100g</t>
  </si>
  <si>
    <t>VALDO riis Basmati 0,5kg</t>
  </si>
  <si>
    <t>Sul.juust Merevaik singiga 100g</t>
  </si>
  <si>
    <t>VALDO riis Ekstra 0,5kg</t>
  </si>
  <si>
    <t>Sul.juust Merevaik tilliga 100g</t>
  </si>
  <si>
    <t>VALDO riis Ekstra 1kg</t>
  </si>
  <si>
    <t>Sul.juust MIX 200 g</t>
  </si>
  <si>
    <t>VALDO tatar 0,5kg</t>
  </si>
  <si>
    <t>TORINO sarveke 400 g</t>
  </si>
  <si>
    <t>VILLA ITALIA Makar. Lasagne laast</t>
  </si>
  <si>
    <t>TORINO spiraal  400 g</t>
  </si>
  <si>
    <t>VILLA ITALIA Makar. Lumachine sar</t>
  </si>
  <si>
    <t>VILLA ITALIA Makar. Penne ziti rigate</t>
  </si>
  <si>
    <t>VILLA ITALIA Makar. Semi di cicoria</t>
  </si>
  <si>
    <t>VILLA ITALIA Makar. Spaghetti 500</t>
  </si>
  <si>
    <t>VILLA ITALIA Makar. Tubetti 500</t>
  </si>
  <si>
    <t>VILMA Tuhksuhkur 300g</t>
  </si>
  <si>
    <t>VILLA ITALIA Makar. Cavatappi 50</t>
  </si>
  <si>
    <t>VONK Juustuviilud Dutch 150 g</t>
  </si>
  <si>
    <t>VILLA ITALIA Makar. Ditali 500g</t>
  </si>
  <si>
    <t>VONK Juustuviilud Mild 150g</t>
  </si>
  <si>
    <t>VILLA ITALIA Makar. Farfalle 500 LIPS</t>
  </si>
  <si>
    <t>VONK Juustuviilud natural 150g</t>
  </si>
  <si>
    <t>VILLA ITALIA Makar. Fusilli</t>
  </si>
  <si>
    <t>VONK Juustuviilud peekoniga 150g</t>
  </si>
  <si>
    <t>VILLA ITALIA Makar. Gnocchi 500g</t>
  </si>
  <si>
    <t>VONK Juustuviilud Pikant 150 g</t>
  </si>
  <si>
    <t>VONK Juustuviilud singiga 150g</t>
  </si>
  <si>
    <t>VONK Juustuviilud Toast 150g</t>
  </si>
  <si>
    <t>VONK Võidejuust krevetiga 100 g</t>
  </si>
  <si>
    <t>VONK Võidejuust singiga 100 g</t>
  </si>
  <si>
    <t>VOIMIX margariin 400g</t>
  </si>
  <si>
    <t>VONK Juustuviilud Creamy 150 g</t>
  </si>
  <si>
    <r>
      <t>Kopeerida</t>
    </r>
    <r>
      <rPr>
        <sz val="11"/>
        <color rgb="FF000000"/>
        <rFont val="Calibri"/>
        <family val="2"/>
        <scheme val="minor"/>
      </rPr>
      <t xml:space="preserve"> lehelt </t>
    </r>
    <r>
      <rPr>
        <b/>
        <sz val="11"/>
        <color rgb="FF000000"/>
        <rFont val="Calibri"/>
        <family val="2"/>
        <scheme val="minor"/>
      </rPr>
      <t xml:space="preserve">Andmed1, </t>
    </r>
    <r>
      <rPr>
        <sz val="11"/>
        <color rgb="FF000000"/>
        <rFont val="Calibri"/>
        <family val="2"/>
        <scheme val="minor"/>
      </rPr>
      <t xml:space="preserve"> piirkonnast </t>
    </r>
    <r>
      <rPr>
        <b/>
        <sz val="11"/>
        <color rgb="FF000000"/>
        <rFont val="Calibri"/>
        <family val="2"/>
        <scheme val="minor"/>
      </rPr>
      <t>Tabel1</t>
    </r>
    <r>
      <rPr>
        <sz val="11"/>
        <color rgb="FF000000"/>
        <rFont val="Calibri"/>
        <family val="2"/>
        <scheme val="minor"/>
      </rPr>
      <t xml:space="preserve"> sellele töölehele kirjed, mis vastavad tingimusele</t>
    </r>
  </si>
  <si>
    <r>
      <t>Kopeerida</t>
    </r>
    <r>
      <rPr>
        <sz val="11"/>
        <color rgb="FF000000"/>
        <rFont val="Calibri"/>
        <family val="2"/>
        <scheme val="minor"/>
      </rPr>
      <t xml:space="preserve"> lehelt </t>
    </r>
    <r>
      <rPr>
        <b/>
        <sz val="11"/>
        <color rgb="FF000000"/>
        <rFont val="Calibri"/>
        <family val="2"/>
        <scheme val="minor"/>
      </rPr>
      <t xml:space="preserve">Andmed1, </t>
    </r>
    <r>
      <rPr>
        <sz val="11"/>
        <color rgb="FF000000"/>
        <rFont val="Calibri"/>
        <family val="2"/>
        <scheme val="minor"/>
      </rPr>
      <t xml:space="preserve"> piirkonnast </t>
    </r>
    <r>
      <rPr>
        <b/>
        <sz val="11"/>
        <color rgb="FF000000"/>
        <rFont val="Calibri"/>
        <family val="2"/>
        <scheme val="minor"/>
      </rPr>
      <t>Tabel2</t>
    </r>
    <r>
      <rPr>
        <sz val="11"/>
        <color rgb="FF000000"/>
        <rFont val="Calibri"/>
        <family val="2"/>
        <scheme val="minor"/>
      </rPr>
      <t xml:space="preserve"> sellele töölehele kirjed, mis vastavad tingimusele</t>
    </r>
  </si>
  <si>
    <t>Vanus</t>
  </si>
  <si>
    <t>Osakond</t>
  </si>
  <si>
    <t>Karl</t>
  </si>
  <si>
    <t>Agur</t>
  </si>
  <si>
    <t>mees</t>
  </si>
  <si>
    <t>Tootmine</t>
  </si>
  <si>
    <t>tööline</t>
  </si>
  <si>
    <t>Helen</t>
  </si>
  <si>
    <t>Aigro</t>
  </si>
  <si>
    <t>naine</t>
  </si>
  <si>
    <t>Müük</t>
  </si>
  <si>
    <t>Erki</t>
  </si>
  <si>
    <t>Ainsaar</t>
  </si>
  <si>
    <t>lukksepp</t>
  </si>
  <si>
    <t>Maarja</t>
  </si>
  <si>
    <t>Ambros</t>
  </si>
  <si>
    <t>Ost</t>
  </si>
  <si>
    <t>Arsenov</t>
  </si>
  <si>
    <t>Ladu</t>
  </si>
  <si>
    <t>kompekteerija</t>
  </si>
  <si>
    <t>Kristel</t>
  </si>
  <si>
    <t>Astok</t>
  </si>
  <si>
    <t>Finants</t>
  </si>
  <si>
    <t>Erika</t>
  </si>
  <si>
    <t>Bachmann</t>
  </si>
  <si>
    <t>müügijuht</t>
  </si>
  <si>
    <t>Reijo</t>
  </si>
  <si>
    <t>Bauman</t>
  </si>
  <si>
    <t>Mirja</t>
  </si>
  <si>
    <t>Bergmann</t>
  </si>
  <si>
    <t>Majandus</t>
  </si>
  <si>
    <t>koristaja</t>
  </si>
  <si>
    <t>Elvi</t>
  </si>
  <si>
    <t>Berk</t>
  </si>
  <si>
    <t>Transport</t>
  </si>
  <si>
    <t>dispetser</t>
  </si>
  <si>
    <t>Kaivo</t>
  </si>
  <si>
    <t>Olav</t>
  </si>
  <si>
    <t>Priit</t>
  </si>
  <si>
    <t>Burmeister</t>
  </si>
  <si>
    <t>Ene</t>
  </si>
  <si>
    <t>Ahto</t>
  </si>
  <si>
    <t>Danilov</t>
  </si>
  <si>
    <t>Laine</t>
  </si>
  <si>
    <t>Eek</t>
  </si>
  <si>
    <t>Erna</t>
  </si>
  <si>
    <t>Eesmaa</t>
  </si>
  <si>
    <t>juhataja</t>
  </si>
  <si>
    <t>Vilma</t>
  </si>
  <si>
    <t>Einar</t>
  </si>
  <si>
    <t>Ehala</t>
  </si>
  <si>
    <t>treial</t>
  </si>
  <si>
    <t>Elmik</t>
  </si>
  <si>
    <t>Elson</t>
  </si>
  <si>
    <t>Marko</t>
  </si>
  <si>
    <t>Erikson</t>
  </si>
  <si>
    <t>meister</t>
  </si>
  <si>
    <t>Heinlo</t>
  </si>
  <si>
    <t>Aigi</t>
  </si>
  <si>
    <t>Härm</t>
  </si>
  <si>
    <t>Sirje</t>
  </si>
  <si>
    <t>Leida</t>
  </si>
  <si>
    <t>Jaanus</t>
  </si>
  <si>
    <t>Kristjan</t>
  </si>
  <si>
    <t>Jürimäe</t>
  </si>
  <si>
    <t>Jana</t>
  </si>
  <si>
    <t>Kaal</t>
  </si>
  <si>
    <t>Jaan</t>
  </si>
  <si>
    <t>Kaasik</t>
  </si>
  <si>
    <t>Meelis</t>
  </si>
  <si>
    <t>Kalju</t>
  </si>
  <si>
    <t>Hendrik</t>
  </si>
  <si>
    <t>Kanter</t>
  </si>
  <si>
    <t>Kasemets</t>
  </si>
  <si>
    <t>Kivioja</t>
  </si>
  <si>
    <t>Andrus</t>
  </si>
  <si>
    <t>Koort</t>
  </si>
  <si>
    <t>Kreen</t>
  </si>
  <si>
    <t>Faina</t>
  </si>
  <si>
    <t>Riho</t>
  </si>
  <si>
    <t>Boris</t>
  </si>
  <si>
    <t>Küünemäe</t>
  </si>
  <si>
    <t>Laanepõld</t>
  </si>
  <si>
    <t>Laubre</t>
  </si>
  <si>
    <t>Lepiksoo</t>
  </si>
  <si>
    <t>Lepp</t>
  </si>
  <si>
    <t>jurist</t>
  </si>
  <si>
    <t>Ligi</t>
  </si>
  <si>
    <t>Heli</t>
  </si>
  <si>
    <t>Lokk</t>
  </si>
  <si>
    <t>Eino</t>
  </si>
  <si>
    <t>Luige</t>
  </si>
  <si>
    <t>Madis</t>
  </si>
  <si>
    <t>Maasalu</t>
  </si>
  <si>
    <t>Malva</t>
  </si>
  <si>
    <t>Tiina</t>
  </si>
  <si>
    <t>Markus</t>
  </si>
  <si>
    <t>Marmor</t>
  </si>
  <si>
    <t>Meigas</t>
  </si>
  <si>
    <t>Anton</t>
  </si>
  <si>
    <t>Meister</t>
  </si>
  <si>
    <t>Arnold</t>
  </si>
  <si>
    <t>Merilaid</t>
  </si>
  <si>
    <t>Mets</t>
  </si>
  <si>
    <t>Aarne</t>
  </si>
  <si>
    <t>Mikson</t>
  </si>
  <si>
    <t>Kersti</t>
  </si>
  <si>
    <t>Miller</t>
  </si>
  <si>
    <t>Muld</t>
  </si>
  <si>
    <t>Valve</t>
  </si>
  <si>
    <t>Mäesalu</t>
  </si>
  <si>
    <t>Mägi</t>
  </si>
  <si>
    <t>diiler</t>
  </si>
  <si>
    <t>Tarmo</t>
  </si>
  <si>
    <t>Müller</t>
  </si>
  <si>
    <t>Müürsepp</t>
  </si>
  <si>
    <t>Paul</t>
  </si>
  <si>
    <t>Naaber</t>
  </si>
  <si>
    <t>Noormets</t>
  </si>
  <si>
    <t>Norak</t>
  </si>
  <si>
    <t>Ando</t>
  </si>
  <si>
    <t>Nõmmik</t>
  </si>
  <si>
    <t>Oks</t>
  </si>
  <si>
    <t>Kristiina</t>
  </si>
  <si>
    <t>Okspuu</t>
  </si>
  <si>
    <t>Annika</t>
  </si>
  <si>
    <t>Paju</t>
  </si>
  <si>
    <t>Hanno</t>
  </si>
  <si>
    <t>Pajusaar</t>
  </si>
  <si>
    <t>Selma</t>
  </si>
  <si>
    <t>Parre</t>
  </si>
  <si>
    <t>Eevald</t>
  </si>
  <si>
    <t>Parts</t>
  </si>
  <si>
    <t>Paulus</t>
  </si>
  <si>
    <t>Pedak</t>
  </si>
  <si>
    <t>Petrov</t>
  </si>
  <si>
    <t>Irma</t>
  </si>
  <si>
    <t>Piirsalu</t>
  </si>
  <si>
    <t>Pulk</t>
  </si>
  <si>
    <t>valvur</t>
  </si>
  <si>
    <t>Airi</t>
  </si>
  <si>
    <t>Põld</t>
  </si>
  <si>
    <t>Evelin</t>
  </si>
  <si>
    <t>Põldmaa</t>
  </si>
  <si>
    <t>Hilja</t>
  </si>
  <si>
    <t>Raid</t>
  </si>
  <si>
    <t>Rajamäe</t>
  </si>
  <si>
    <t>Aasa</t>
  </si>
  <si>
    <t>Randla</t>
  </si>
  <si>
    <t>Raudsepp</t>
  </si>
  <si>
    <t>Roosimägi</t>
  </si>
  <si>
    <t>Salu</t>
  </si>
  <si>
    <t>Argo</t>
  </si>
  <si>
    <t>Kustav</t>
  </si>
  <si>
    <t>Erno</t>
  </si>
  <si>
    <t>Salumets</t>
  </si>
  <si>
    <t>Evi</t>
  </si>
  <si>
    <t>Sarapik</t>
  </si>
  <si>
    <t>Toomsalu</t>
  </si>
  <si>
    <t>Juulia</t>
  </si>
  <si>
    <t>Tubin</t>
  </si>
  <si>
    <t>Ahti</t>
  </si>
  <si>
    <t>Katy</t>
  </si>
  <si>
    <t>Veesimaa</t>
  </si>
  <si>
    <t>referent</t>
  </si>
  <si>
    <t>Kaspar</t>
  </si>
  <si>
    <t>Arvi</t>
  </si>
  <si>
    <t>Väljas</t>
  </si>
  <si>
    <t>Tabel 3</t>
  </si>
  <si>
    <t>Tabel 1</t>
  </si>
  <si>
    <t xml:space="preserve"> Sorteerida perekonnanimede ja eesnimede alusel</t>
  </si>
  <si>
    <t>Arvutada "Palga Hinnang"  - tuua välja kas palk on suur või väike  Suured on kõik summad üle 4000</t>
  </si>
  <si>
    <t>Tuua välja mitu palka on "Suured" ja kui palju "Väikesed"</t>
  </si>
  <si>
    <r>
      <t xml:space="preserve">Amet on </t>
    </r>
    <r>
      <rPr>
        <i/>
        <sz val="12"/>
        <color rgb="FF000000"/>
        <rFont val="Calibri"/>
        <family val="2"/>
        <scheme val="minor"/>
      </rPr>
      <t>juhataja</t>
    </r>
    <r>
      <rPr>
        <sz val="12"/>
        <color rgb="FF000000"/>
        <rFont val="Calibri"/>
        <family val="2"/>
        <scheme val="minor"/>
      </rPr>
      <t xml:space="preserve"> või </t>
    </r>
    <r>
      <rPr>
        <i/>
        <sz val="12"/>
        <color rgb="FF000000"/>
        <rFont val="Calibri"/>
        <family val="2"/>
        <scheme val="minor"/>
      </rPr>
      <t>sekretär</t>
    </r>
    <r>
      <rPr>
        <sz val="12"/>
        <color rgb="FF000000"/>
        <rFont val="Calibri"/>
        <family val="2"/>
        <scheme val="minor"/>
      </rPr>
      <t xml:space="preserve"> ja Osakond on </t>
    </r>
    <r>
      <rPr>
        <i/>
        <sz val="12"/>
        <color rgb="FF000000"/>
        <rFont val="Calibri"/>
        <family val="2"/>
        <scheme val="minor"/>
      </rPr>
      <t>Müük</t>
    </r>
    <r>
      <rPr>
        <sz val="12"/>
        <color rgb="FF000000"/>
        <rFont val="Calibri"/>
        <family val="2"/>
        <scheme val="minor"/>
      </rPr>
      <t xml:space="preserve"> või </t>
    </r>
    <r>
      <rPr>
        <i/>
        <sz val="12"/>
        <color rgb="FF000000"/>
        <rFont val="Calibri"/>
        <family val="2"/>
        <scheme val="minor"/>
      </rPr>
      <t>Ost</t>
    </r>
    <r>
      <rPr>
        <sz val="12"/>
        <color rgb="FF000000"/>
        <rFont val="Calibri"/>
        <family val="2"/>
        <scheme val="minor"/>
      </rPr>
      <t>;</t>
    </r>
  </si>
  <si>
    <r>
      <t>Tuua "</t>
    </r>
    <r>
      <rPr>
        <b/>
        <sz val="11"/>
        <color theme="1"/>
        <rFont val="Calibri"/>
        <family val="2"/>
        <scheme val="minor"/>
      </rPr>
      <t>Advanced Filter</t>
    </r>
    <r>
      <rPr>
        <sz val="11"/>
        <color theme="1"/>
        <rFont val="Calibri"/>
        <family val="2"/>
        <charset val="186"/>
        <scheme val="minor"/>
      </rPr>
      <t>" abil siia lehele järgmised andmed lehelt "Andmed1" Tabel 3</t>
    </r>
  </si>
  <si>
    <t>Vanus &lt;=50 ja Palk &gt;=1500;</t>
  </si>
  <si>
    <r>
      <t xml:space="preserve">Sugu on </t>
    </r>
    <r>
      <rPr>
        <i/>
        <sz val="12"/>
        <color rgb="FF000000"/>
        <rFont val="Calibri"/>
        <family val="2"/>
        <scheme val="minor"/>
      </rPr>
      <t>mees</t>
    </r>
    <r>
      <rPr>
        <sz val="12"/>
        <color rgb="FF000000"/>
        <rFont val="Calibri"/>
        <family val="2"/>
        <scheme val="minor"/>
      </rPr>
      <t xml:space="preserve">, Vanus </t>
    </r>
    <r>
      <rPr>
        <i/>
        <sz val="12"/>
        <color rgb="FF000000"/>
        <rFont val="Calibri"/>
        <family val="2"/>
        <scheme val="minor"/>
      </rPr>
      <t xml:space="preserve">suurem kui 50 </t>
    </r>
    <r>
      <rPr>
        <sz val="12"/>
        <color rgb="FF000000"/>
        <rFont val="Calibri"/>
        <family val="2"/>
        <scheme val="minor"/>
      </rPr>
      <t xml:space="preserve">ja Palk </t>
    </r>
    <r>
      <rPr>
        <i/>
        <sz val="12"/>
        <color rgb="FF000000"/>
        <rFont val="Calibri"/>
        <family val="2"/>
        <scheme val="minor"/>
      </rPr>
      <t>väiksem kui 10000</t>
    </r>
    <r>
      <rPr>
        <sz val="12"/>
        <color rgb="FF000000"/>
        <rFont val="Calibri"/>
        <family val="2"/>
        <scheme val="minor"/>
      </rPr>
      <t>;</t>
    </r>
  </si>
  <si>
    <t xml:space="preserve">Mehed, kelle eesnimi lõpeb tähega "o" </t>
  </si>
  <si>
    <t>Tootmise ja Transpordi osakondade töötajad palkadega alla keskmise;</t>
  </si>
  <si>
    <t xml:space="preserve">Märtsikuu sünnipäevalapsed. </t>
  </si>
  <si>
    <t>Laste keskmine arv (ümarda täisarvuks)</t>
  </si>
  <si>
    <t>Erinevate eesnimede arv</t>
  </si>
  <si>
    <t>Erinevate perekonnanimede arv</t>
  </si>
  <si>
    <t>Osalenud keskmine inimeste arv kuude kaupa 3 lahendust</t>
  </si>
  <si>
    <t>Luua skeem</t>
  </si>
  <si>
    <t>Filtreerida tabelist välja Tartu kodanikud ja kopeerida andmete kõrvale</t>
  </si>
  <si>
    <t xml:space="preserve"> Luua risttabel, kus tuuakse välja eri linnades elavate kodanike palkade keskmine </t>
  </si>
  <si>
    <t>Nimi \ Kuupäev</t>
  </si>
  <si>
    <t>Töötundide summa töötaja kohta</t>
  </si>
  <si>
    <t xml:space="preserve">Töötaja_1 </t>
  </si>
  <si>
    <t>v</t>
  </si>
  <si>
    <t xml:space="preserve">Töötaja_2 </t>
  </si>
  <si>
    <t>Töötaja_3</t>
  </si>
  <si>
    <t>Töötaja_4</t>
  </si>
  <si>
    <t>Töötaja_5</t>
  </si>
  <si>
    <t>Töötaja_6</t>
  </si>
  <si>
    <t>Töötaja_7</t>
  </si>
  <si>
    <t>Vahetuse arv kuupäeva kohta</t>
  </si>
  <si>
    <t>Ees- ja perenimi</t>
  </si>
  <si>
    <t>Sünnikuupäev</t>
  </si>
  <si>
    <t>Teisipäev</t>
  </si>
  <si>
    <t>Paaritu päev</t>
  </si>
  <si>
    <t>Veebruar</t>
  </si>
  <si>
    <t>Nimetähed</t>
  </si>
  <si>
    <t>Alan Pent</t>
  </si>
  <si>
    <t>Anton Smirnov</t>
  </si>
  <si>
    <t>Rasmus Pruul</t>
  </si>
  <si>
    <t>Ivo Värk</t>
  </si>
  <si>
    <t>Aivar Jakobson</t>
  </si>
  <si>
    <t>Aivar Teearu</t>
  </si>
  <si>
    <t>Mart Kivi</t>
  </si>
  <si>
    <t>Mart Metsjõe</t>
  </si>
  <si>
    <t>Dmitri Käsper</t>
  </si>
  <si>
    <t>Tiina Amos</t>
  </si>
  <si>
    <t>Alari Kaljo</t>
  </si>
  <si>
    <t>Tiiu Tamm</t>
  </si>
  <si>
    <t xml:space="preserve">Janari Kaljo </t>
  </si>
  <si>
    <t>Sander Soosaar</t>
  </si>
  <si>
    <t>Annika Männik</t>
  </si>
  <si>
    <t>Andei Kedrov</t>
  </si>
  <si>
    <t>Kert Jürgenson</t>
  </si>
  <si>
    <t>Tabelis on esitatud tudengite sünnikuupäevad. Vastavasse veergu panna "+" juhul kui sünnipäev:</t>
  </si>
  <si>
    <t>а) satub teisipäevale, muidu jätta lahter tühjaks;</t>
  </si>
  <si>
    <r>
      <t xml:space="preserve">b) satub kuu paaritule päevale, </t>
    </r>
    <r>
      <rPr>
        <sz val="11"/>
        <color rgb="FF000000"/>
        <rFont val="Calibri"/>
        <family val="2"/>
        <scheme val="minor"/>
      </rPr>
      <t>muidu jätta lahter tühjaks</t>
    </r>
    <r>
      <rPr>
        <sz val="12"/>
        <color rgb="FF000000"/>
        <rFont val="Calibri"/>
        <family val="2"/>
        <scheme val="minor"/>
      </rPr>
      <t>;</t>
    </r>
  </si>
  <si>
    <r>
      <t>c) satub veebruaarisse,</t>
    </r>
    <r>
      <rPr>
        <sz val="11"/>
        <color rgb="FF000000"/>
        <rFont val="Calibri"/>
        <family val="2"/>
        <scheme val="minor"/>
      </rPr>
      <t>muidu jätta lahter tühjaks</t>
    </r>
    <r>
      <rPr>
        <sz val="12"/>
        <color rgb="FF000000"/>
        <rFont val="Calibri"/>
        <family val="2"/>
        <scheme val="minor"/>
      </rPr>
      <t xml:space="preserve">. </t>
    </r>
  </si>
  <si>
    <t xml:space="preserve">Arvutada nende inimeste arv, kes on sündinud teisipäeval, paaritu päeval ja veebruaaris. Saadud andmete põhjal luua ja vormistada tulpdiagramm. </t>
  </si>
  <si>
    <t>Arvutada inimeste nimetähed. Näiteks: Tiiu Tamm kohta vastus on T. T.</t>
  </si>
  <si>
    <t>MOD selgitus</t>
  </si>
  <si>
    <t>=LEFT(B10;1)&amp;LEFT(MID(B10;FIND(" ";B10)+1;99);1)</t>
  </si>
  <si>
    <t>Gandalf</t>
  </si>
  <si>
    <t>Sauron</t>
  </si>
  <si>
    <t>Võru</t>
  </si>
  <si>
    <t>Arven</t>
  </si>
  <si>
    <t>Elend</t>
  </si>
  <si>
    <t>Kalvar</t>
  </si>
  <si>
    <t>Frodo</t>
  </si>
  <si>
    <t>Eldar</t>
  </si>
  <si>
    <t>Aragorn</t>
  </si>
  <si>
    <t>Balrog</t>
  </si>
  <si>
    <t>Valga</t>
  </si>
  <si>
    <t>Rohan</t>
  </si>
  <si>
    <t xml:space="preserve">     1000 -... ) ning arvutite lõikes</t>
  </si>
  <si>
    <t xml:space="preserve">  6. Arvutide kogused linnade ja hindade (0 -499, 500 - 999, </t>
  </si>
  <si>
    <t>Grimbold</t>
  </si>
  <si>
    <t xml:space="preserve">  5. Müükide maksumus linnade (tulbad) ja arvutite (read) </t>
  </si>
  <si>
    <t>Faram</t>
  </si>
  <si>
    <t xml:space="preserve">  4. Müükide arv ja maksumus arvuti markide lõikes</t>
  </si>
  <si>
    <t xml:space="preserve">  3. Müükide arv kuupäevade lõikes </t>
  </si>
  <si>
    <t xml:space="preserve">  2. Müükide maksumus arvuti markide lõikes</t>
  </si>
  <si>
    <t xml:space="preserve">  1. Müükide maksumus linnade lõikes</t>
  </si>
  <si>
    <t>Koostada arvutite müükide tabeli alusel järgmised kondtabelid:</t>
  </si>
  <si>
    <t>Maksumus</t>
  </si>
  <si>
    <t>Hind</t>
  </si>
  <si>
    <t>Arv</t>
  </si>
  <si>
    <t>Arvuti</t>
  </si>
  <si>
    <t>Kuupäev</t>
  </si>
  <si>
    <t>Hong Kong</t>
  </si>
  <si>
    <t>Cheng Yu-tung</t>
  </si>
  <si>
    <t>Russia</t>
  </si>
  <si>
    <t>Leonid Mikhelson</t>
  </si>
  <si>
    <t>Czech Republic</t>
  </si>
  <si>
    <t>Petr Kellner</t>
  </si>
  <si>
    <t>India</t>
  </si>
  <si>
    <t>Kumar Birla</t>
  </si>
  <si>
    <t>France</t>
  </si>
  <si>
    <t>Serge Dassault &amp; family</t>
  </si>
  <si>
    <t>China</t>
  </si>
  <si>
    <t>Robin Li</t>
  </si>
  <si>
    <t>Dmitry Rybolovlev</t>
  </si>
  <si>
    <t>Malaysia</t>
  </si>
  <si>
    <t>Ananda Krishnan</t>
  </si>
  <si>
    <t>German Khan</t>
  </si>
  <si>
    <t>Germany</t>
  </si>
  <si>
    <t>N/A</t>
  </si>
  <si>
    <t>Maria-Elisabeth &amp; Georg Schaeffler</t>
  </si>
  <si>
    <t>Johanna Quandt</t>
  </si>
  <si>
    <t>Iskander Makhmudov</t>
  </si>
  <si>
    <t>Gautam Adani</t>
  </si>
  <si>
    <t>Switzerland</t>
  </si>
  <si>
    <t>Ernesto Bertarelli &amp; family</t>
  </si>
  <si>
    <t>Sweden</t>
  </si>
  <si>
    <t>Hans Rausing</t>
  </si>
  <si>
    <t>USA</t>
  </si>
  <si>
    <t>Jacqueline Mars</t>
  </si>
  <si>
    <t>John Mars</t>
  </si>
  <si>
    <t>Klaus-Michael Kuhne</t>
  </si>
  <si>
    <t>Forrest Mars</t>
  </si>
  <si>
    <t>Len Blavatnik</t>
  </si>
  <si>
    <t>Israel</t>
  </si>
  <si>
    <t>Sammy Ofer &amp; family</t>
  </si>
  <si>
    <t>Kuwait</t>
  </si>
  <si>
    <t>Nasser Al-Kharafi &amp; family</t>
  </si>
  <si>
    <t>Chile</t>
  </si>
  <si>
    <t>Eliodoro, Bernardo &amp; Patricia Matte</t>
  </si>
  <si>
    <t>Horst Paulmann &amp; family</t>
  </si>
  <si>
    <t>Colombia</t>
  </si>
  <si>
    <t>Luis Carlos Sarmiento</t>
  </si>
  <si>
    <t>James Simons</t>
  </si>
  <si>
    <t>Stefan Quandt</t>
  </si>
  <si>
    <t>Cyprus</t>
  </si>
  <si>
    <t>John Fredriksen</t>
  </si>
  <si>
    <t>Italy</t>
  </si>
  <si>
    <t>Leonardo Del Vecchio</t>
  </si>
  <si>
    <t>Viktor Rashnikov</t>
  </si>
  <si>
    <t>Abigail Johnson</t>
  </si>
  <si>
    <t>Brazil</t>
  </si>
  <si>
    <t>Joseph Safra</t>
  </si>
  <si>
    <t>Francois Pinault &amp; family</t>
  </si>
  <si>
    <t>Mexico</t>
  </si>
  <si>
    <t>Alberto Bailleres Gonzalez &amp; family</t>
  </si>
  <si>
    <t>Ron Perelman</t>
  </si>
  <si>
    <t>Donald Bren</t>
  </si>
  <si>
    <t>Saudi Arabia</t>
  </si>
  <si>
    <t>Mohammed Al Amoudi</t>
  </si>
  <si>
    <t>Carl Icahn</t>
  </si>
  <si>
    <t>Robert Kuok</t>
  </si>
  <si>
    <t>Phil Knight</t>
  </si>
  <si>
    <t>Viktor Vekselberg</t>
  </si>
  <si>
    <t>Paul Allen</t>
  </si>
  <si>
    <t>UK</t>
  </si>
  <si>
    <t>Gerald Cavendish Grosvenor &amp; family</t>
  </si>
  <si>
    <t>Savitri Jindal &amp; family</t>
  </si>
  <si>
    <t>Jorge Paulo Lemann</t>
  </si>
  <si>
    <t>Roman Abramovich</t>
  </si>
  <si>
    <t>Anne Cox Chambers</t>
  </si>
  <si>
    <t>Mark Zuckerberg</t>
  </si>
  <si>
    <t>Nigeria</t>
  </si>
  <si>
    <t>Aliko Dangote</t>
  </si>
  <si>
    <t>Vagit Alekperov</t>
  </si>
  <si>
    <t>Birgit Rausing &amp; family</t>
  </si>
  <si>
    <t>Berthold &amp; Theo Jr. Albrecht &amp; family</t>
  </si>
  <si>
    <t>George Soros</t>
  </si>
  <si>
    <t>Steve Ballmer</t>
  </si>
  <si>
    <t>Susanne Klatten</t>
  </si>
  <si>
    <t>Michael Dell</t>
  </si>
  <si>
    <t>Mikhail Fridman</t>
  </si>
  <si>
    <t>Shashi &amp; Ravi Ruia</t>
  </si>
  <si>
    <t>John Paulson</t>
  </si>
  <si>
    <t>Ukraine</t>
  </si>
  <si>
    <t>Rinat Akhmetov</t>
  </si>
  <si>
    <t>German Larrea Mota Velasco &amp; family</t>
  </si>
  <si>
    <t>Michael Otto &amp; family</t>
  </si>
  <si>
    <t>Oleg Deripaska</t>
  </si>
  <si>
    <t>Azim Premji</t>
  </si>
  <si>
    <t>Alisher Usmanov</t>
  </si>
  <si>
    <t>Vladimir Potanin</t>
  </si>
  <si>
    <t>Mikhail Prokhorov</t>
  </si>
  <si>
    <t>Michele Ferrero &amp; family</t>
  </si>
  <si>
    <t>Jeff Bezos</t>
  </si>
  <si>
    <t>Michael Bloomberg</t>
  </si>
  <si>
    <t>Alexei Mordashov</t>
  </si>
  <si>
    <t>Lee Shau Kee</t>
  </si>
  <si>
    <t>Iris Fontbona &amp; family</t>
  </si>
  <si>
    <t>Prince Alwaleed Bin Talal Alsaud</t>
  </si>
  <si>
    <t>Sergey Brin</t>
  </si>
  <si>
    <t>Larry Page</t>
  </si>
  <si>
    <t>Kwok Thomas &amp; Raymond &amp; family</t>
  </si>
  <si>
    <t>S. Robson Walton</t>
  </si>
  <si>
    <t>Alice Walton</t>
  </si>
  <si>
    <t>Jim Walton</t>
  </si>
  <si>
    <t>David Koch</t>
  </si>
  <si>
    <t>Charles Koch</t>
  </si>
  <si>
    <t>Canda</t>
  </si>
  <si>
    <t>David Thomson &amp; family</t>
  </si>
  <si>
    <t>Sheldon Adelson</t>
  </si>
  <si>
    <t>Liliane Bettencourt</t>
  </si>
  <si>
    <t>Vladimir Lisin</t>
  </si>
  <si>
    <t>Stefan Persson</t>
  </si>
  <si>
    <t>Karl Albrecht</t>
  </si>
  <si>
    <t>Li Ka-shing</t>
  </si>
  <si>
    <t>Christy Walton &amp; family</t>
  </si>
  <si>
    <t>Mukesh Ambani</t>
  </si>
  <si>
    <t>Eike Batista</t>
  </si>
  <si>
    <t>Spain</t>
  </si>
  <si>
    <t>Amancio Ortega</t>
  </si>
  <si>
    <t>Lakshmi Mittal</t>
  </si>
  <si>
    <t>Larry Ellison</t>
  </si>
  <si>
    <t>Bernard Arnault</t>
  </si>
  <si>
    <t>Warren Buffett</t>
  </si>
  <si>
    <t>Bill Gates</t>
  </si>
  <si>
    <t>Carlos Slim Helu &amp; family</t>
  </si>
  <si>
    <t>Riik</t>
  </si>
  <si>
    <t>Netovara (mlrd $)</t>
  </si>
  <si>
    <t>Auaste</t>
  </si>
  <si>
    <t>inimeste arv riikide ja netovara väärtuste (9-19, 19-29, ... , 69-79) lõikes.</t>
  </si>
  <si>
    <t>inimeste arv riikide lõikes;</t>
  </si>
  <si>
    <t xml:space="preserve">netovara väärtuste summa riikide lõikes; </t>
  </si>
  <si>
    <t>vanuse keskmine väärtus riikide lõikes;</t>
  </si>
  <si>
    <t>Tuua välja:</t>
  </si>
  <si>
    <t>Kood</t>
  </si>
  <si>
    <t>36405130719</t>
  </si>
  <si>
    <t>46605150941</t>
  </si>
  <si>
    <t>sekretäär</t>
  </si>
  <si>
    <t>34708140585</t>
  </si>
  <si>
    <t>45711080030</t>
  </si>
  <si>
    <t>35404050446</t>
  </si>
  <si>
    <t>44203130136</t>
  </si>
  <si>
    <t>47110060467</t>
  </si>
  <si>
    <t>34404190222</t>
  </si>
  <si>
    <t>33904050217</t>
  </si>
  <si>
    <t>36802240722</t>
  </si>
  <si>
    <t>48305030944</t>
  </si>
  <si>
    <t>48007150516</t>
  </si>
  <si>
    <t>34103030178</t>
  </si>
  <si>
    <t>47110240441</t>
  </si>
  <si>
    <t>36110090988</t>
  </si>
  <si>
    <t>34110060017</t>
  </si>
  <si>
    <t>46809210954</t>
  </si>
  <si>
    <t>44311130888</t>
  </si>
  <si>
    <t>44111240925</t>
  </si>
  <si>
    <t>37002030149</t>
  </si>
  <si>
    <t>46809170171</t>
  </si>
  <si>
    <t>34906210936</t>
  </si>
  <si>
    <t>38301080820</t>
  </si>
  <si>
    <t>34107110230</t>
  </si>
  <si>
    <t>44406270104</t>
  </si>
  <si>
    <t>48210210529</t>
  </si>
  <si>
    <t>33907250511</t>
  </si>
  <si>
    <t>37509120658</t>
  </si>
  <si>
    <t>37803090504</t>
  </si>
  <si>
    <t>37005020007</t>
  </si>
  <si>
    <t>47010010868</t>
  </si>
  <si>
    <t>45604030496</t>
  </si>
  <si>
    <t>47005130963</t>
  </si>
  <si>
    <t>38201060031</t>
  </si>
  <si>
    <t>35105180673</t>
  </si>
  <si>
    <t>34309100049</t>
  </si>
  <si>
    <t>35009030894</t>
  </si>
  <si>
    <t>35809050610</t>
  </si>
  <si>
    <t>48208230166</t>
  </si>
  <si>
    <t>34408020335</t>
  </si>
  <si>
    <t>34506190557</t>
  </si>
  <si>
    <t>34112180084</t>
  </si>
  <si>
    <t>35408240148</t>
  </si>
  <si>
    <t>36203030988</t>
  </si>
  <si>
    <t>37303030624</t>
  </si>
  <si>
    <t>48109130038</t>
  </si>
  <si>
    <t>37003260243</t>
  </si>
  <si>
    <t>45903030319</t>
  </si>
  <si>
    <t>37906080465</t>
  </si>
  <si>
    <t>36709040675</t>
  </si>
  <si>
    <t>35104120460</t>
  </si>
  <si>
    <t>36512210549</t>
  </si>
  <si>
    <t>38303010526</t>
  </si>
  <si>
    <t>38008200347</t>
  </si>
  <si>
    <t>36406070555</t>
  </si>
  <si>
    <t>37708220891</t>
  </si>
  <si>
    <t>35001130124</t>
  </si>
  <si>
    <t>45809140289</t>
  </si>
  <si>
    <t>38206070961</t>
  </si>
  <si>
    <t>48105090295</t>
  </si>
  <si>
    <t>38005180669</t>
  </si>
  <si>
    <t>46709190988</t>
  </si>
  <si>
    <t>37612170754</t>
  </si>
  <si>
    <t>37308230939</t>
  </si>
  <si>
    <t>36907260696</t>
  </si>
  <si>
    <t>38211130833</t>
  </si>
  <si>
    <t>47508150058</t>
  </si>
  <si>
    <t>34204170615</t>
  </si>
  <si>
    <t>45710100356</t>
  </si>
  <si>
    <t>45902200391</t>
  </si>
  <si>
    <t>46307080393</t>
  </si>
  <si>
    <t>47605040659</t>
  </si>
  <si>
    <t>47111150090</t>
  </si>
  <si>
    <t>44012150956</t>
  </si>
  <si>
    <t>38104220473</t>
  </si>
  <si>
    <t>37111200348</t>
  </si>
  <si>
    <t>34810190405</t>
  </si>
  <si>
    <t>34811280456</t>
  </si>
  <si>
    <t>37105220288</t>
  </si>
  <si>
    <t>37006180544</t>
  </si>
  <si>
    <t>44607080463</t>
  </si>
  <si>
    <t>44601210234</t>
  </si>
  <si>
    <t>45209010485</t>
  </si>
  <si>
    <t>35901050084</t>
  </si>
  <si>
    <t>46404170054</t>
  </si>
  <si>
    <t>35312110930</t>
  </si>
  <si>
    <t>36504060863</t>
  </si>
  <si>
    <t>Eraldada töötajad kellel Palk on suurem keskmisest palgast</t>
  </si>
  <si>
    <t>Keskmine palk</t>
  </si>
  <si>
    <t>Eraldada kelle Nimi algab tähega M</t>
  </si>
  <si>
    <t>Eraldada kelle Perenimi lõpeb tähega n</t>
  </si>
  <si>
    <t>Eraldada  kellel käesoleval aastal on juubel. (Kui jõud üle käib)</t>
  </si>
  <si>
    <t>=IF(MID(A10;3;1)=RIGHT(YEAR(NOW());1);"Juubel";"")</t>
  </si>
  <si>
    <t>Täita lahtrid</t>
  </si>
  <si>
    <t>Proovida saada samad tulemused risttabelite abil</t>
  </si>
  <si>
    <t>Tuua välja mitu palka on "Suured" ja kui palju "Väikesed" ka risttabeli kujul</t>
  </si>
  <si>
    <t>Palga Hinnang</t>
  </si>
  <si>
    <t>Tuua välja välja "Palk" alusel, mitu inimest kuulub vahemikku alla 1000, 1000-2000, 2000-3000 jne</t>
  </si>
  <si>
    <t>Perenimi;Eesnimi;Sugu;Elukoht;Töölevõtt;Palk;</t>
  </si>
  <si>
    <t>Kuusk;Aadu;M;Paide;11.02.1968;4500 kr;</t>
  </si>
  <si>
    <t>Kask;Eedi;M;Tartu;12.08.1961;4333 kr;</t>
  </si>
  <si>
    <t>Mänd;Aare;M;Tallinn;12.12.1972;3210 kr;</t>
  </si>
  <si>
    <t>Haab;Maali;N;Viljandi;10.03.1974;543 kr;</t>
  </si>
  <si>
    <t>Kivi;Kalle;M;Viljandi;12.03.1976;456 kr;</t>
  </si>
  <si>
    <t>Pärn;Margus;M;Tartu;12.03.1978;678 kr;</t>
  </si>
  <si>
    <t>Kivi;Kalle;M;Tartu;12.12.1989;12 kr;</t>
  </si>
  <si>
    <t>Mare;Sõnajalg;N;Viljandi;13.11.1992;7777 kr;</t>
  </si>
  <si>
    <t>Torim ;Eve;N;Pärnu;14.11.1992;7777 kr;</t>
  </si>
  <si>
    <t>Kuusk ;Aadu;M;Pärnu;15.11.1948;3456 kr;</t>
  </si>
  <si>
    <t>Pärn;Vambola;M;Pärnu;16.11.1969;4566 kr;</t>
  </si>
  <si>
    <t>Kuusk;Vambola;M;Viljandi;11.02.1968;4500 kr;</t>
  </si>
  <si>
    <t>Kask;Aadu;M;Tallinn;12.08.1961;4333 kr;</t>
  </si>
  <si>
    <t>Mänd;Eedi;M;Tallinn;12.12.1972;3210 kr;</t>
  </si>
  <si>
    <t>Haab;Aare;M;Tartu;10.03.1974;543 kr;</t>
  </si>
  <si>
    <t>Kivi;Maali;N;Viljandi;12.03.1976;456 kr;</t>
  </si>
  <si>
    <t>Pärn;Kalle;M;Tartu;12.03.1978;678 kr;</t>
  </si>
  <si>
    <t>Kivi;Margus;M;Paide;12.12.1989;12 kr;</t>
  </si>
  <si>
    <t>Kuusk;Kalle;M;Tartu;13.11.1992;7777 kr;</t>
  </si>
  <si>
    <t>Torim ;Mare;N;Tallinn;14.11.1992;7777 kr;</t>
  </si>
  <si>
    <t>Kuusk ;Eve;N;Viljandi;15.11.1948;3456 kr;</t>
  </si>
  <si>
    <t>Pärn;Aadu;M;Viljandi;16.11.1969;4566 kr;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</si>
</sst>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General_)"/>
    <numFmt numFmtId="165" formatCode="[$-409]d\-mmm;@"/>
    <numFmt numFmtId="166" formatCode="dd\.mm\.yy;@"/>
  </numFmts>
  <fonts count="3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4"/>
      <name val="Arial"/>
      <family val="2"/>
      <charset val="204"/>
    </font>
    <font>
      <sz val="10"/>
      <name val="Arial"/>
      <family val="2"/>
      <charset val="204"/>
    </font>
    <font>
      <u/>
      <sz val="12"/>
      <color indexed="12"/>
      <name val="Arial"/>
      <family val="2"/>
      <charset val="204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MS Sans Serif"/>
    </font>
    <font>
      <sz val="10"/>
      <name val="Arial"/>
      <family val="2"/>
      <charset val="186"/>
    </font>
    <font>
      <b/>
      <sz val="10"/>
      <name val="Arial"/>
      <family val="2"/>
      <charset val="186"/>
    </font>
    <font>
      <sz val="10"/>
      <color indexed="10"/>
      <name val="Arial"/>
      <family val="2"/>
      <charset val="186"/>
    </font>
    <font>
      <sz val="10"/>
      <color indexed="17"/>
      <name val="Arial"/>
      <family val="2"/>
      <charset val="186"/>
    </font>
    <font>
      <sz val="10"/>
      <color indexed="16"/>
      <name val="Arial"/>
      <family val="2"/>
      <charset val="186"/>
    </font>
    <font>
      <b/>
      <sz val="10"/>
      <color indexed="57"/>
      <name val="Arial"/>
      <family val="2"/>
      <charset val="186"/>
    </font>
    <font>
      <b/>
      <i/>
      <sz val="10"/>
      <name val="Arial"/>
      <family val="2"/>
      <charset val="186"/>
    </font>
    <font>
      <sz val="14"/>
      <name val="Arial"/>
      <family val="2"/>
      <charset val="186"/>
    </font>
    <font>
      <sz val="10"/>
      <name val="Calibri"/>
      <family val="2"/>
      <scheme val="minor"/>
    </font>
    <font>
      <sz val="10"/>
      <name val="Calibri"/>
      <family val="2"/>
    </font>
    <font>
      <b/>
      <sz val="10"/>
      <color indexed="9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name val="EE Arial"/>
      <charset val="186"/>
    </font>
    <font>
      <sz val="10"/>
      <name val="Courier"/>
      <family val="1"/>
      <charset val="204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ourier"/>
    </font>
    <font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Arial"/>
      <family val="2"/>
      <charset val="186"/>
    </font>
    <font>
      <b/>
      <sz val="12"/>
      <name val="Arial"/>
      <family val="2"/>
      <charset val="186"/>
    </font>
    <font>
      <b/>
      <sz val="12"/>
      <color rgb="FF000000"/>
      <name val="Calibri"/>
      <family val="2"/>
      <scheme val="minor"/>
    </font>
    <font>
      <sz val="12"/>
      <name val="Arial"/>
      <family val="2"/>
    </font>
    <font>
      <sz val="12"/>
      <color rgb="FFFF0000"/>
      <name val="Calibri"/>
      <family val="2"/>
      <scheme val="minor"/>
    </font>
    <font>
      <sz val="12"/>
      <color theme="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indexed="1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47">
    <xf numFmtId="0" fontId="0" fillId="0" borderId="0"/>
    <xf numFmtId="0" fontId="2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9" fillId="0" borderId="0"/>
    <xf numFmtId="40" fontId="8" fillId="0" borderId="0" applyFont="0" applyFill="0" applyBorder="0" applyAlignment="0" applyProtection="0"/>
    <xf numFmtId="0" fontId="16" fillId="0" borderId="0"/>
    <xf numFmtId="0" fontId="21" fillId="0" borderId="0"/>
    <xf numFmtId="164" fontId="22" fillId="0" borderId="0"/>
    <xf numFmtId="0" fontId="3" fillId="0" borderId="0"/>
    <xf numFmtId="164" fontId="28" fillId="0" borderId="0"/>
    <xf numFmtId="0" fontId="1" fillId="0" borderId="0"/>
    <xf numFmtId="0" fontId="3" fillId="0" borderId="0"/>
  </cellStyleXfs>
  <cellXfs count="110">
    <xf numFmtId="0" fontId="0" fillId="0" borderId="0" xfId="0"/>
    <xf numFmtId="0" fontId="5" fillId="0" borderId="0" xfId="3"/>
    <xf numFmtId="0" fontId="9" fillId="0" borderId="0" xfId="38"/>
    <xf numFmtId="0" fontId="9" fillId="0" borderId="0" xfId="38" applyAlignment="1">
      <alignment horizontal="center"/>
    </xf>
    <xf numFmtId="0" fontId="10" fillId="0" borderId="0" xfId="38" applyFont="1"/>
    <xf numFmtId="0" fontId="11" fillId="0" borderId="0" xfId="38" applyFont="1"/>
    <xf numFmtId="1" fontId="9" fillId="0" borderId="0" xfId="38" applyNumberFormat="1"/>
    <xf numFmtId="0" fontId="12" fillId="0" borderId="0" xfId="38" applyFont="1"/>
    <xf numFmtId="0" fontId="9" fillId="0" borderId="0" xfId="38" quotePrefix="1"/>
    <xf numFmtId="0" fontId="13" fillId="0" borderId="0" xfId="38" applyFont="1"/>
    <xf numFmtId="16" fontId="9" fillId="0" borderId="0" xfId="38" applyNumberFormat="1"/>
    <xf numFmtId="16" fontId="9" fillId="0" borderId="0" xfId="38" quotePrefix="1" applyNumberFormat="1"/>
    <xf numFmtId="0" fontId="14" fillId="0" borderId="0" xfId="38" applyFont="1" applyAlignment="1">
      <alignment horizontal="center"/>
    </xf>
    <xf numFmtId="0" fontId="9" fillId="0" borderId="0" xfId="38" quotePrefix="1" applyAlignment="1">
      <alignment horizontal="center"/>
    </xf>
    <xf numFmtId="17" fontId="9" fillId="0" borderId="0" xfId="38" quotePrefix="1" applyNumberFormat="1"/>
    <xf numFmtId="0" fontId="15" fillId="0" borderId="0" xfId="38" applyFont="1"/>
    <xf numFmtId="9" fontId="15" fillId="2" borderId="0" xfId="38" applyNumberFormat="1" applyFont="1" applyFill="1" applyAlignment="1">
      <alignment horizontal="center" wrapText="1"/>
    </xf>
    <xf numFmtId="0" fontId="15" fillId="2" borderId="0" xfId="38" applyFont="1" applyFill="1" applyAlignment="1">
      <alignment horizontal="center" wrapText="1"/>
    </xf>
    <xf numFmtId="0" fontId="15" fillId="2" borderId="0" xfId="38" applyFont="1" applyFill="1" applyAlignment="1">
      <alignment horizontal="center"/>
    </xf>
    <xf numFmtId="0" fontId="15" fillId="2" borderId="0" xfId="38" applyFont="1" applyFill="1" applyAlignment="1">
      <alignment horizontal="left"/>
    </xf>
    <xf numFmtId="0" fontId="18" fillId="0" borderId="0" xfId="37" applyFont="1"/>
    <xf numFmtId="0" fontId="17" fillId="0" borderId="0" xfId="37" applyFont="1"/>
    <xf numFmtId="0" fontId="19" fillId="3" borderId="2" xfId="37" applyFont="1" applyFill="1" applyBorder="1"/>
    <xf numFmtId="0" fontId="19" fillId="3" borderId="3" xfId="37" applyFont="1" applyFill="1" applyBorder="1"/>
    <xf numFmtId="0" fontId="17" fillId="0" borderId="5" xfId="37" applyFont="1" applyBorder="1"/>
    <xf numFmtId="0" fontId="17" fillId="0" borderId="4" xfId="37" applyFont="1" applyBorder="1"/>
    <xf numFmtId="0" fontId="20" fillId="4" borderId="0" xfId="37" applyFont="1" applyFill="1"/>
    <xf numFmtId="0" fontId="6" fillId="0" borderId="0" xfId="3" applyFont="1" applyAlignment="1">
      <alignment vertical="center"/>
    </xf>
    <xf numFmtId="0" fontId="9" fillId="0" borderId="0" xfId="41" applyFont="1"/>
    <xf numFmtId="0" fontId="5" fillId="0" borderId="1" xfId="3" applyBorder="1"/>
    <xf numFmtId="0" fontId="5" fillId="0" borderId="0" xfId="3" applyAlignment="1">
      <alignment horizontal="right"/>
    </xf>
    <xf numFmtId="1" fontId="9" fillId="0" borderId="0" xfId="41" applyNumberFormat="1" applyFont="1"/>
    <xf numFmtId="14" fontId="9" fillId="0" borderId="0" xfId="41" applyNumberFormat="1" applyFont="1"/>
    <xf numFmtId="164" fontId="23" fillId="0" borderId="0" xfId="42" applyFont="1"/>
    <xf numFmtId="164" fontId="17" fillId="0" borderId="0" xfId="42" applyFont="1"/>
    <xf numFmtId="164" fontId="24" fillId="0" borderId="0" xfId="42" applyFont="1" applyAlignment="1">
      <alignment horizontal="left" vertical="center" indent="2"/>
    </xf>
    <xf numFmtId="0" fontId="26" fillId="0" borderId="0" xfId="43" applyFont="1"/>
    <xf numFmtId="0" fontId="27" fillId="5" borderId="1" xfId="43" applyFont="1" applyFill="1" applyBorder="1"/>
    <xf numFmtId="2" fontId="26" fillId="0" borderId="0" xfId="43" applyNumberFormat="1" applyFont="1"/>
    <xf numFmtId="0" fontId="1" fillId="0" borderId="0" xfId="45"/>
    <xf numFmtId="14" fontId="1" fillId="0" borderId="0" xfId="45" applyNumberFormat="1"/>
    <xf numFmtId="0" fontId="29" fillId="0" borderId="0" xfId="0" applyFont="1" applyAlignment="1">
      <alignment vertical="center" readingOrder="1"/>
    </xf>
    <xf numFmtId="0" fontId="17" fillId="0" borderId="0" xfId="37" applyFont="1" applyAlignment="1">
      <alignment horizontal="right"/>
    </xf>
    <xf numFmtId="0" fontId="17" fillId="0" borderId="1" xfId="37" applyFont="1" applyBorder="1"/>
    <xf numFmtId="0" fontId="17" fillId="0" borderId="0" xfId="37" applyFont="1" applyAlignment="1">
      <alignment horizontal="center"/>
    </xf>
    <xf numFmtId="0" fontId="32" fillId="0" borderId="0" xfId="37" applyFont="1"/>
    <xf numFmtId="0" fontId="32" fillId="0" borderId="0" xfId="37" applyFont="1" applyAlignment="1">
      <alignment horizontal="center"/>
    </xf>
    <xf numFmtId="14" fontId="17" fillId="0" borderId="0" xfId="37" applyNumberFormat="1" applyFont="1"/>
    <xf numFmtId="0" fontId="7" fillId="0" borderId="0" xfId="4"/>
    <xf numFmtId="165" fontId="7" fillId="6" borderId="1" xfId="4" applyNumberFormat="1" applyFill="1" applyBorder="1"/>
    <xf numFmtId="0" fontId="7" fillId="7" borderId="1" xfId="4" applyFill="1" applyBorder="1"/>
    <xf numFmtId="165" fontId="7" fillId="0" borderId="1" xfId="4" applyNumberFormat="1" applyBorder="1"/>
    <xf numFmtId="0" fontId="7" fillId="7" borderId="6" xfId="4" applyFill="1" applyBorder="1" applyAlignment="1">
      <alignment horizontal="left"/>
    </xf>
    <xf numFmtId="0" fontId="7" fillId="7" borderId="7" xfId="4" applyFill="1" applyBorder="1" applyAlignment="1">
      <alignment horizontal="left"/>
    </xf>
    <xf numFmtId="0" fontId="7" fillId="7" borderId="8" xfId="4" applyFill="1" applyBorder="1" applyAlignment="1">
      <alignment horizontal="left"/>
    </xf>
    <xf numFmtId="0" fontId="7" fillId="0" borderId="1" xfId="4" applyBorder="1" applyAlignment="1">
      <alignment horizontal="center"/>
    </xf>
    <xf numFmtId="0" fontId="7" fillId="6" borderId="1" xfId="4" applyFill="1" applyBorder="1"/>
    <xf numFmtId="0" fontId="7" fillId="0" borderId="1" xfId="4" applyBorder="1"/>
    <xf numFmtId="0" fontId="7" fillId="7" borderId="1" xfId="4" applyFill="1" applyBorder="1" applyAlignment="1">
      <alignment horizontal="center"/>
    </xf>
    <xf numFmtId="0" fontId="7" fillId="7" borderId="9" xfId="4" applyFill="1" applyBorder="1"/>
    <xf numFmtId="0" fontId="7" fillId="7" borderId="10" xfId="4" applyFill="1" applyBorder="1"/>
    <xf numFmtId="0" fontId="7" fillId="7" borderId="11" xfId="4" applyFill="1" applyBorder="1"/>
    <xf numFmtId="0" fontId="7" fillId="7" borderId="12" xfId="4" applyFill="1" applyBorder="1"/>
    <xf numFmtId="0" fontId="7" fillId="7" borderId="13" xfId="4" applyFill="1" applyBorder="1"/>
    <xf numFmtId="0" fontId="7" fillId="8" borderId="14" xfId="4" applyFill="1" applyBorder="1"/>
    <xf numFmtId="14" fontId="7" fillId="8" borderId="14" xfId="4" applyNumberFormat="1" applyFill="1" applyBorder="1"/>
    <xf numFmtId="0" fontId="7" fillId="9" borderId="14" xfId="4" applyFill="1" applyBorder="1"/>
    <xf numFmtId="0" fontId="7" fillId="8" borderId="1" xfId="4" applyFill="1" applyBorder="1"/>
    <xf numFmtId="14" fontId="7" fillId="8" borderId="1" xfId="4" applyNumberFormat="1" applyFill="1" applyBorder="1"/>
    <xf numFmtId="0" fontId="29" fillId="0" borderId="0" xfId="0" applyFont="1"/>
    <xf numFmtId="0" fontId="7" fillId="0" borderId="0" xfId="4" applyNumberFormat="1"/>
    <xf numFmtId="0" fontId="7" fillId="0" borderId="0" xfId="4" quotePrefix="1"/>
    <xf numFmtId="164" fontId="33" fillId="0" borderId="0" xfId="44" applyFont="1"/>
    <xf numFmtId="164" fontId="33" fillId="0" borderId="0" xfId="44" applyFont="1" applyAlignment="1">
      <alignment horizontal="left"/>
    </xf>
    <xf numFmtId="164" fontId="28" fillId="10" borderId="0" xfId="44" applyFill="1"/>
    <xf numFmtId="164" fontId="28" fillId="10" borderId="1" xfId="44" applyFill="1" applyBorder="1"/>
    <xf numFmtId="164" fontId="28" fillId="10" borderId="1" xfId="44" applyFill="1" applyBorder="1" applyAlignment="1">
      <alignment horizontal="left"/>
    </xf>
    <xf numFmtId="3" fontId="33" fillId="0" borderId="0" xfId="44" applyNumberFormat="1" applyFont="1"/>
    <xf numFmtId="3" fontId="33" fillId="0" borderId="1" xfId="44" applyNumberFormat="1" applyFont="1" applyBorder="1"/>
    <xf numFmtId="164" fontId="33" fillId="0" borderId="1" xfId="44" applyFont="1" applyBorder="1" applyAlignment="1">
      <alignment horizontal="center"/>
    </xf>
    <xf numFmtId="164" fontId="33" fillId="0" borderId="1" xfId="44" applyFont="1" applyBorder="1"/>
    <xf numFmtId="166" fontId="33" fillId="0" borderId="1" xfId="44" applyNumberFormat="1" applyFont="1" applyBorder="1" applyAlignment="1">
      <alignment horizontal="center"/>
    </xf>
    <xf numFmtId="164" fontId="34" fillId="2" borderId="1" xfId="44" applyFont="1" applyFill="1" applyBorder="1" applyAlignment="1">
      <alignment horizontal="center"/>
    </xf>
    <xf numFmtId="164" fontId="34" fillId="2" borderId="1" xfId="44" applyFont="1" applyFill="1" applyBorder="1" applyAlignment="1">
      <alignment horizontal="left"/>
    </xf>
    <xf numFmtId="0" fontId="7" fillId="0" borderId="0" xfId="45" applyFont="1"/>
    <xf numFmtId="0" fontId="29" fillId="0" borderId="1" xfId="45" applyFont="1" applyBorder="1" applyAlignment="1">
      <alignment vertical="top" wrapText="1"/>
    </xf>
    <xf numFmtId="164" fontId="17" fillId="0" borderId="0" xfId="44" applyFont="1"/>
    <xf numFmtId="0" fontId="35" fillId="0" borderId="1" xfId="45" applyFont="1" applyBorder="1" applyAlignment="1">
      <alignment horizontal="center" vertical="center" wrapText="1"/>
    </xf>
    <xf numFmtId="164" fontId="24" fillId="0" borderId="0" xfId="44" applyFont="1"/>
    <xf numFmtId="0" fontId="36" fillId="0" borderId="0" xfId="46" applyFont="1"/>
    <xf numFmtId="0" fontId="34" fillId="0" borderId="0" xfId="46" applyFont="1"/>
    <xf numFmtId="164" fontId="9" fillId="0" borderId="0" xfId="44" applyFont="1" applyAlignment="1">
      <alignment horizontal="left"/>
    </xf>
    <xf numFmtId="164" fontId="9" fillId="0" borderId="0" xfId="44" applyFont="1"/>
    <xf numFmtId="3" fontId="33" fillId="0" borderId="0" xfId="44" applyNumberFormat="1" applyFont="1" applyAlignment="1">
      <alignment horizontal="right"/>
    </xf>
    <xf numFmtId="1" fontId="36" fillId="0" borderId="0" xfId="46" applyNumberFormat="1" applyFont="1"/>
    <xf numFmtId="14" fontId="36" fillId="0" borderId="0" xfId="46" applyNumberFormat="1" applyFont="1"/>
    <xf numFmtId="49" fontId="36" fillId="10" borderId="1" xfId="46" applyNumberFormat="1" applyFont="1" applyFill="1" applyBorder="1"/>
    <xf numFmtId="0" fontId="36" fillId="10" borderId="1" xfId="46" applyFont="1" applyFill="1" applyBorder="1"/>
    <xf numFmtId="49" fontId="36" fillId="0" borderId="0" xfId="46" applyNumberFormat="1" applyFont="1"/>
    <xf numFmtId="0" fontId="36" fillId="0" borderId="0" xfId="46" applyNumberFormat="1" applyFont="1"/>
    <xf numFmtId="1" fontId="26" fillId="0" borderId="0" xfId="44" applyNumberFormat="1" applyFont="1" applyAlignment="1">
      <alignment horizontal="left"/>
    </xf>
    <xf numFmtId="164" fontId="26" fillId="0" borderId="0" xfId="44" applyFont="1" applyAlignment="1">
      <alignment horizontal="left"/>
    </xf>
    <xf numFmtId="0" fontId="26" fillId="0" borderId="0" xfId="46" applyFont="1"/>
    <xf numFmtId="1" fontId="37" fillId="0" borderId="0" xfId="44" applyNumberFormat="1" applyFont="1" applyAlignment="1">
      <alignment horizontal="left"/>
    </xf>
    <xf numFmtId="0" fontId="38" fillId="0" borderId="15" xfId="46" applyNumberFormat="1" applyFont="1" applyFill="1" applyBorder="1"/>
    <xf numFmtId="14" fontId="38" fillId="0" borderId="15" xfId="44" applyNumberFormat="1" applyFont="1" applyFill="1" applyBorder="1" applyAlignment="1">
      <alignment horizontal="left"/>
    </xf>
    <xf numFmtId="3" fontId="38" fillId="0" borderId="15" xfId="44" applyNumberFormat="1" applyFont="1" applyFill="1" applyBorder="1" applyAlignment="1">
      <alignment horizontal="right"/>
    </xf>
    <xf numFmtId="0" fontId="38" fillId="0" borderId="0" xfId="46" applyFont="1" applyFill="1"/>
    <xf numFmtId="0" fontId="17" fillId="0" borderId="0" xfId="37" applyNumberFormat="1" applyFont="1" applyAlignment="1"/>
    <xf numFmtId="0" fontId="7" fillId="7" borderId="1" xfId="4" applyFill="1" applyBorder="1" applyAlignment="1">
      <alignment horizontal="center"/>
    </xf>
  </cellXfs>
  <cellStyles count="47">
    <cellStyle name="Comma 2" xfId="39" xr:uid="{E7CADEE0-3949-4C33-ADE1-C1DA9E63199E}"/>
    <cellStyle name="Hyperlink_TABELID" xfId="2" xr:uid="{17E03556-E391-4A23-BEDE-EFAA808D3DB6}"/>
    <cellStyle name="Normal" xfId="0" builtinId="0"/>
    <cellStyle name="Normal 2" xfId="3" xr:uid="{4FAD33A8-4B79-4863-BF31-97E683D2D00A}"/>
    <cellStyle name="Normal 2 2" xfId="37" xr:uid="{7461379E-A208-4D69-BB1A-F68EBE4C4977}"/>
    <cellStyle name="Normal 3" xfId="1" xr:uid="{E967225A-87DD-4BA9-B2A7-1DE406F9DC67}"/>
    <cellStyle name="Normal 4" xfId="4" xr:uid="{FFE5D12B-A3B4-40FD-B80E-7001E5F75637}"/>
    <cellStyle name="Normal 4 2" xfId="40" xr:uid="{8FC37E17-2C4E-4A9E-8B86-16B06712BB54}"/>
    <cellStyle name="Normal 4 3" xfId="45" xr:uid="{4031F3BE-652B-41A2-83A8-2B3F38F5FD59}"/>
    <cellStyle name="Normal 5" xfId="42" xr:uid="{B72C3397-CBC5-4C39-AD6A-E5157A8CF8E7}"/>
    <cellStyle name="Normal 6" xfId="44" xr:uid="{BC6A966F-7A86-41CA-BAE2-94E5057C7A3C}"/>
    <cellStyle name="Normal_ARUANNE" xfId="38" xr:uid="{66830E78-3EFF-4E38-8850-0F8D4A728D03}"/>
    <cellStyle name="Normal_kaks_hinnakirja" xfId="43" xr:uid="{B1F377CE-78D0-400B-960B-7E58CDCE7236}"/>
    <cellStyle name="Normal_Loeng_1_7_8" xfId="46" xr:uid="{E0FBC1DA-8534-451F-9AE3-43AE6EF50CD7}"/>
    <cellStyle name="Normal_Sheet1" xfId="41" xr:uid="{D2201E55-9620-40E6-BDD5-E752E05D3798}"/>
    <cellStyle name="style1570097969190" xfId="35" xr:uid="{8106AB73-6985-4619-A047-770EAA8678DF}"/>
    <cellStyle name="style1570097969268" xfId="34" xr:uid="{795F410C-E74C-45B4-A24E-AE56EBC741D9}"/>
    <cellStyle name="style1570097969346" xfId="36" xr:uid="{27448148-01CA-4F5A-A1AF-5A50B2CD210B}"/>
    <cellStyle name="style1570097969409" xfId="27" xr:uid="{B8199CE4-AE3B-4A89-BC71-E05E27205DEA}"/>
    <cellStyle name="style1570097969471" xfId="23" xr:uid="{933B5942-54E0-4A03-8A3D-697D8B3B9CB1}"/>
    <cellStyle name="style1570097969534" xfId="9" xr:uid="{08A39900-E17F-4893-ADC1-4D3AA6722F83}"/>
    <cellStyle name="style1570097969784" xfId="25" xr:uid="{1A282454-B8B5-47B2-BFDC-53393BEB79C3}"/>
    <cellStyle name="style1570097969846" xfId="24" xr:uid="{7B662FAB-7213-4BD7-85C8-49CB5A78B447}"/>
    <cellStyle name="style1570097969909" xfId="26" xr:uid="{B8989ED6-D087-4F6A-B45A-BE502B132D87}"/>
    <cellStyle name="style1570097969971" xfId="22" xr:uid="{690C45AE-8F11-4F80-A1B5-E2526E980106}"/>
    <cellStyle name="style1570097970018" xfId="21" xr:uid="{7CB363C1-0EE7-4BB9-B5C2-EB5155466EC0}"/>
    <cellStyle name="style1570097970081" xfId="20" xr:uid="{9FE4F400-31D3-433E-9B0C-F4270ED4E8BA}"/>
    <cellStyle name="style1570097970174" xfId="33" xr:uid="{0C843EF2-8155-4570-936B-B8AC218E17EE}"/>
    <cellStyle name="style1570097970237" xfId="32" xr:uid="{36DF7581-699A-4C27-BFE7-73358ACC54D0}"/>
    <cellStyle name="style1570097970299" xfId="19" xr:uid="{5EEEF648-50D8-4CBA-B744-626233F1659F}"/>
    <cellStyle name="style1570097970362" xfId="16" xr:uid="{DAD0164E-C567-4E64-A46E-B7D79DBF956C}"/>
    <cellStyle name="style1570097970409" xfId="13" xr:uid="{1FAA1D54-8A2A-4A25-AC53-095E163A565B}"/>
    <cellStyle name="style1570097970456" xfId="8" xr:uid="{ABF24124-F4D2-487D-97F3-8F72324AEDDC}"/>
    <cellStyle name="style1570097970518" xfId="18" xr:uid="{616B98B6-C1AD-4C9A-B00D-72758C4F6684}"/>
    <cellStyle name="style1570097970565" xfId="15" xr:uid="{5032DE66-5D23-4429-B34E-D88EB41969BD}"/>
    <cellStyle name="style1570097970627" xfId="12" xr:uid="{7FD4231A-36F3-4126-BAB1-0D056C99A2DC}"/>
    <cellStyle name="style1570097970659" xfId="11" xr:uid="{F109D5B7-CFAC-440F-B7B9-0140B0C2B247}"/>
    <cellStyle name="style1570097970705" xfId="6" xr:uid="{7F5FC074-904E-46A0-B7FF-9C89D069C9C8}"/>
    <cellStyle name="style1570097970752" xfId="17" xr:uid="{E58E9CAA-0BCD-4141-81EB-FFC709804FE1}"/>
    <cellStyle name="style1570097970815" xfId="14" xr:uid="{3FDDC893-50B9-4FF1-B543-350D7D6CE76B}"/>
    <cellStyle name="style1570097970877" xfId="10" xr:uid="{CF273EB5-33E6-4A0B-9CD8-7EC05FFF81A2}"/>
    <cellStyle name="style1570097970909" xfId="5" xr:uid="{3A3AC4F5-7A43-4021-B7D0-37B577803681}"/>
    <cellStyle name="style1570097970971" xfId="7" xr:uid="{0826335D-36C0-4E38-9DAE-B869C09D46F0}"/>
    <cellStyle name="style1570097971049" xfId="31" xr:uid="{2E5CF430-D036-476D-A8D0-898C238451DB}"/>
    <cellStyle name="style1570097971112" xfId="30" xr:uid="{0BEAFF52-01FE-422A-8E31-799C7C3C9B8C}"/>
    <cellStyle name="style1570097971174" xfId="29" xr:uid="{CBD3D222-5A48-41A3-8036-7069169EAE79}"/>
    <cellStyle name="style1570097971221" xfId="28" xr:uid="{A1B3D8B4-C217-43E0-88FE-AB582D3B30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609599</xdr:colOff>
      <xdr:row>5</xdr:row>
      <xdr:rowOff>8964</xdr:rowOff>
    </xdr:from>
    <xdr:to>
      <xdr:col>17</xdr:col>
      <xdr:colOff>291746</xdr:colOff>
      <xdr:row>12</xdr:row>
      <xdr:rowOff>131874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23A08D2-C437-4682-A441-151DD2EC0C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91081" y="860611"/>
          <a:ext cx="2819794" cy="147658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275576</xdr:colOff>
      <xdr:row>0</xdr:row>
      <xdr:rowOff>27790</xdr:rowOff>
    </xdr:from>
    <xdr:to>
      <xdr:col>14</xdr:col>
      <xdr:colOff>155089</xdr:colOff>
      <xdr:row>30</xdr:row>
      <xdr:rowOff>176604</xdr:rowOff>
    </xdr:to>
    <xdr:grpSp>
      <xdr:nvGrpSpPr>
        <xdr:cNvPr id="67" name="Group 66">
          <a:extLst>
            <a:ext uri="{FF2B5EF4-FFF2-40B4-BE49-F238E27FC236}">
              <a16:creationId xmlns:a16="http://schemas.microsoft.com/office/drawing/2014/main" id="{7282B46F-97DD-419A-9F00-3B5169E20873}"/>
            </a:ext>
          </a:extLst>
        </xdr:cNvPr>
        <xdr:cNvGrpSpPr/>
      </xdr:nvGrpSpPr>
      <xdr:grpSpPr>
        <a:xfrm>
          <a:off x="3323576" y="27790"/>
          <a:ext cx="5365913" cy="5527638"/>
          <a:chOff x="6048847" y="45720"/>
          <a:chExt cx="5365913" cy="5527638"/>
        </a:xfrm>
      </xdr:grpSpPr>
      <xdr:sp macro="" textlink="">
        <xdr:nvSpPr>
          <xdr:cNvPr id="27" name="Rectangle 26">
            <a:extLst>
              <a:ext uri="{FF2B5EF4-FFF2-40B4-BE49-F238E27FC236}">
                <a16:creationId xmlns:a16="http://schemas.microsoft.com/office/drawing/2014/main" id="{D0267CE9-EE0F-4301-84EF-C75800EF3715}"/>
              </a:ext>
            </a:extLst>
          </xdr:cNvPr>
          <xdr:cNvSpPr/>
        </xdr:nvSpPr>
        <xdr:spPr>
          <a:xfrm>
            <a:off x="9833610" y="2367192"/>
            <a:ext cx="523626" cy="231561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t-EE" sz="1400">
                <a:solidFill>
                  <a:sysClr val="windowText" lastClr="000000"/>
                </a:solidFill>
              </a:rPr>
              <a:t>Vale</a:t>
            </a:r>
          </a:p>
        </xdr:txBody>
      </xdr:sp>
      <xdr:sp macro="" textlink="">
        <xdr:nvSpPr>
          <xdr:cNvPr id="28" name="Rectangle 27">
            <a:extLst>
              <a:ext uri="{FF2B5EF4-FFF2-40B4-BE49-F238E27FC236}">
                <a16:creationId xmlns:a16="http://schemas.microsoft.com/office/drawing/2014/main" id="{D3E52835-0F63-4F04-8B74-3A1EFB55EDCF}"/>
              </a:ext>
            </a:extLst>
          </xdr:cNvPr>
          <xdr:cNvSpPr/>
        </xdr:nvSpPr>
        <xdr:spPr>
          <a:xfrm>
            <a:off x="10849548" y="2873787"/>
            <a:ext cx="526904" cy="231561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t-EE" sz="1400">
                <a:solidFill>
                  <a:sysClr val="windowText" lastClr="000000"/>
                </a:solidFill>
              </a:rPr>
              <a:t>Õige</a:t>
            </a:r>
          </a:p>
        </xdr:txBody>
      </xdr:sp>
      <xdr:sp macro="" textlink="">
        <xdr:nvSpPr>
          <xdr:cNvPr id="39" name="Rectangle 38">
            <a:extLst>
              <a:ext uri="{FF2B5EF4-FFF2-40B4-BE49-F238E27FC236}">
                <a16:creationId xmlns:a16="http://schemas.microsoft.com/office/drawing/2014/main" id="{E2331428-DC64-48D5-9A9B-CA104BD80AAC}"/>
              </a:ext>
            </a:extLst>
          </xdr:cNvPr>
          <xdr:cNvSpPr/>
        </xdr:nvSpPr>
        <xdr:spPr>
          <a:xfrm>
            <a:off x="7528560" y="3745902"/>
            <a:ext cx="1036320" cy="251909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t-EE" sz="1400">
                <a:solidFill>
                  <a:sysClr val="windowText" lastClr="000000"/>
                </a:solidFill>
              </a:rPr>
              <a:t>Katseid &lt;=3</a:t>
            </a:r>
          </a:p>
        </xdr:txBody>
      </xdr:sp>
      <xdr:sp macro="" textlink="">
        <xdr:nvSpPr>
          <xdr:cNvPr id="40" name="Rectangle 39">
            <a:extLst>
              <a:ext uri="{FF2B5EF4-FFF2-40B4-BE49-F238E27FC236}">
                <a16:creationId xmlns:a16="http://schemas.microsoft.com/office/drawing/2014/main" id="{F4C55240-31DF-4951-AF58-0E02A03B7434}"/>
              </a:ext>
            </a:extLst>
          </xdr:cNvPr>
          <xdr:cNvSpPr/>
        </xdr:nvSpPr>
        <xdr:spPr>
          <a:xfrm>
            <a:off x="9105900" y="3154680"/>
            <a:ext cx="807720" cy="247874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t-EE" sz="1400">
                <a:solidFill>
                  <a:sysClr val="windowText" lastClr="000000"/>
                </a:solidFill>
              </a:rPr>
              <a:t>4 katse</a:t>
            </a:r>
          </a:p>
        </xdr:txBody>
      </xdr:sp>
      <xdr:grpSp>
        <xdr:nvGrpSpPr>
          <xdr:cNvPr id="66" name="Group 65">
            <a:extLst>
              <a:ext uri="{FF2B5EF4-FFF2-40B4-BE49-F238E27FC236}">
                <a16:creationId xmlns:a16="http://schemas.microsoft.com/office/drawing/2014/main" id="{1639D42B-785C-4E01-9C9B-869AE744458A}"/>
              </a:ext>
            </a:extLst>
          </xdr:cNvPr>
          <xdr:cNvGrpSpPr/>
        </xdr:nvGrpSpPr>
        <xdr:grpSpPr>
          <a:xfrm>
            <a:off x="6048847" y="45720"/>
            <a:ext cx="5365913" cy="5527638"/>
            <a:chOff x="6048847" y="45720"/>
            <a:chExt cx="5365913" cy="5527638"/>
          </a:xfrm>
        </xdr:grpSpPr>
        <xdr:sp macro="" textlink="">
          <xdr:nvSpPr>
            <xdr:cNvPr id="6" name="Rectangle 5">
              <a:extLst>
                <a:ext uri="{FF2B5EF4-FFF2-40B4-BE49-F238E27FC236}">
                  <a16:creationId xmlns:a16="http://schemas.microsoft.com/office/drawing/2014/main" id="{E024DF21-E870-4452-871C-00DDDF88377A}"/>
                </a:ext>
              </a:extLst>
            </xdr:cNvPr>
            <xdr:cNvSpPr/>
          </xdr:nvSpPr>
          <xdr:spPr>
            <a:xfrm>
              <a:off x="8235581" y="45720"/>
              <a:ext cx="1039597" cy="320488"/>
            </a:xfrm>
            <a:prstGeom prst="rect">
              <a:avLst/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et-EE" sz="1400"/>
                <a:t>Automaat</a:t>
              </a:r>
            </a:p>
          </xdr:txBody>
        </xdr:sp>
        <xdr:sp macro="" textlink="">
          <xdr:nvSpPr>
            <xdr:cNvPr id="9" name="Rectangle: Rounded Corners 8">
              <a:extLst>
                <a:ext uri="{FF2B5EF4-FFF2-40B4-BE49-F238E27FC236}">
                  <a16:creationId xmlns:a16="http://schemas.microsoft.com/office/drawing/2014/main" id="{E967A3C3-DD9B-433B-A636-1822EF161772}"/>
                </a:ext>
              </a:extLst>
            </xdr:cNvPr>
            <xdr:cNvSpPr/>
          </xdr:nvSpPr>
          <xdr:spPr>
            <a:xfrm>
              <a:off x="7974330" y="705522"/>
              <a:ext cx="1562100" cy="328109"/>
            </a:xfrm>
            <a:prstGeom prst="roundRect">
              <a:avLst>
                <a:gd name="adj" fmla="val 50000"/>
              </a:avLst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et-EE" sz="1400"/>
                <a:t>Katseid 0</a:t>
              </a:r>
            </a:p>
          </xdr:txBody>
        </xdr:sp>
        <xdr:cxnSp macro="">
          <xdr:nvCxnSpPr>
            <xdr:cNvPr id="12" name="Straight Arrow Connector 11">
              <a:extLst>
                <a:ext uri="{FF2B5EF4-FFF2-40B4-BE49-F238E27FC236}">
                  <a16:creationId xmlns:a16="http://schemas.microsoft.com/office/drawing/2014/main" id="{0FD5C739-B921-40B9-8F03-1E0C7787D53B}"/>
                </a:ext>
              </a:extLst>
            </xdr:cNvPr>
            <xdr:cNvCxnSpPr>
              <a:stCxn id="6" idx="2"/>
              <a:endCxn id="9" idx="0"/>
            </xdr:cNvCxnSpPr>
          </xdr:nvCxnSpPr>
          <xdr:spPr>
            <a:xfrm>
              <a:off x="8755380" y="366208"/>
              <a:ext cx="1" cy="339314"/>
            </a:xfrm>
            <a:prstGeom prst="straightConnector1">
              <a:avLst/>
            </a:prstGeom>
            <a:ln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13" name="Rectangle: Rounded Corners 12">
              <a:extLst>
                <a:ext uri="{FF2B5EF4-FFF2-40B4-BE49-F238E27FC236}">
                  <a16:creationId xmlns:a16="http://schemas.microsoft.com/office/drawing/2014/main" id="{B16A66A1-A2B3-4DE5-A54A-CB26318A4EED}"/>
                </a:ext>
              </a:extLst>
            </xdr:cNvPr>
            <xdr:cNvSpPr/>
          </xdr:nvSpPr>
          <xdr:spPr>
            <a:xfrm>
              <a:off x="7974330" y="1201923"/>
              <a:ext cx="1562100" cy="328108"/>
            </a:xfrm>
            <a:prstGeom prst="roundRect">
              <a:avLst>
                <a:gd name="adj" fmla="val 50000"/>
              </a:avLst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et-EE" sz="1400"/>
                <a:t>PIN kood</a:t>
              </a:r>
            </a:p>
          </xdr:txBody>
        </xdr:sp>
        <xdr:sp macro="" textlink="">
          <xdr:nvSpPr>
            <xdr:cNvPr id="14" name="Rectangle: Rounded Corners 13">
              <a:extLst>
                <a:ext uri="{FF2B5EF4-FFF2-40B4-BE49-F238E27FC236}">
                  <a16:creationId xmlns:a16="http://schemas.microsoft.com/office/drawing/2014/main" id="{93EB61EF-8DC4-4F99-BDD0-48E2650397C1}"/>
                </a:ext>
              </a:extLst>
            </xdr:cNvPr>
            <xdr:cNvSpPr/>
          </xdr:nvSpPr>
          <xdr:spPr>
            <a:xfrm>
              <a:off x="6073140" y="1201923"/>
              <a:ext cx="1562100" cy="328108"/>
            </a:xfrm>
            <a:prstGeom prst="roundRect">
              <a:avLst>
                <a:gd name="adj" fmla="val 50000"/>
              </a:avLst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et-EE" sz="1400"/>
                <a:t>Sisesta kood</a:t>
              </a:r>
            </a:p>
          </xdr:txBody>
        </xdr:sp>
        <xdr:cxnSp macro="">
          <xdr:nvCxnSpPr>
            <xdr:cNvPr id="18" name="Straight Arrow Connector 17">
              <a:extLst>
                <a:ext uri="{FF2B5EF4-FFF2-40B4-BE49-F238E27FC236}">
                  <a16:creationId xmlns:a16="http://schemas.microsoft.com/office/drawing/2014/main" id="{28CE911F-054A-4EBA-BFCF-7EE978D81450}"/>
                </a:ext>
              </a:extLst>
            </xdr:cNvPr>
            <xdr:cNvCxnSpPr>
              <a:stCxn id="9" idx="2"/>
              <a:endCxn id="13" idx="0"/>
            </xdr:cNvCxnSpPr>
          </xdr:nvCxnSpPr>
          <xdr:spPr>
            <a:xfrm>
              <a:off x="8755381" y="1033631"/>
              <a:ext cx="0" cy="168292"/>
            </a:xfrm>
            <a:prstGeom prst="straightConnector1">
              <a:avLst/>
            </a:prstGeom>
            <a:ln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19" name="Rectangle: Rounded Corners 18">
              <a:extLst>
                <a:ext uri="{FF2B5EF4-FFF2-40B4-BE49-F238E27FC236}">
                  <a16:creationId xmlns:a16="http://schemas.microsoft.com/office/drawing/2014/main" id="{85688C83-3F0C-4D2E-9E0C-02AF75D7F119}"/>
                </a:ext>
              </a:extLst>
            </xdr:cNvPr>
            <xdr:cNvSpPr/>
          </xdr:nvSpPr>
          <xdr:spPr>
            <a:xfrm>
              <a:off x="7974330" y="1691846"/>
              <a:ext cx="1562100" cy="328108"/>
            </a:xfrm>
            <a:prstGeom prst="roundRect">
              <a:avLst>
                <a:gd name="adj" fmla="val 50000"/>
              </a:avLst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et-EE" sz="1400"/>
                <a:t>Loeb koodi</a:t>
              </a:r>
            </a:p>
          </xdr:txBody>
        </xdr:sp>
        <xdr:cxnSp macro="">
          <xdr:nvCxnSpPr>
            <xdr:cNvPr id="21" name="Straight Arrow Connector 20">
              <a:extLst>
                <a:ext uri="{FF2B5EF4-FFF2-40B4-BE49-F238E27FC236}">
                  <a16:creationId xmlns:a16="http://schemas.microsoft.com/office/drawing/2014/main" id="{F648CF49-BAE2-4068-AB48-0D53736C046D}"/>
                </a:ext>
              </a:extLst>
            </xdr:cNvPr>
            <xdr:cNvCxnSpPr>
              <a:stCxn id="13" idx="1"/>
              <a:endCxn id="14" idx="3"/>
            </xdr:cNvCxnSpPr>
          </xdr:nvCxnSpPr>
          <xdr:spPr>
            <a:xfrm flipH="1">
              <a:off x="7635240" y="1365978"/>
              <a:ext cx="339090" cy="0"/>
            </a:xfrm>
            <a:prstGeom prst="straightConnector1">
              <a:avLst/>
            </a:prstGeom>
            <a:ln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3" name="Connector: Elbow 22">
              <a:extLst>
                <a:ext uri="{FF2B5EF4-FFF2-40B4-BE49-F238E27FC236}">
                  <a16:creationId xmlns:a16="http://schemas.microsoft.com/office/drawing/2014/main" id="{FC3B6929-59CE-45F2-9084-8BBAF2FB8D1A}"/>
                </a:ext>
              </a:extLst>
            </xdr:cNvPr>
            <xdr:cNvCxnSpPr>
              <a:stCxn id="14" idx="2"/>
              <a:endCxn id="19" idx="1"/>
            </xdr:cNvCxnSpPr>
          </xdr:nvCxnSpPr>
          <xdr:spPr>
            <a:xfrm rot="16200000" flipH="1">
              <a:off x="7252145" y="1133714"/>
              <a:ext cx="325869" cy="1118501"/>
            </a:xfrm>
            <a:prstGeom prst="bentConnector2">
              <a:avLst/>
            </a:prstGeom>
            <a:ln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25" name="Rectangle: Rounded Corners 24">
              <a:extLst>
                <a:ext uri="{FF2B5EF4-FFF2-40B4-BE49-F238E27FC236}">
                  <a16:creationId xmlns:a16="http://schemas.microsoft.com/office/drawing/2014/main" id="{F4AF3F65-57CF-48AA-92D0-E2E27FE68B62}"/>
                </a:ext>
              </a:extLst>
            </xdr:cNvPr>
            <xdr:cNvSpPr/>
          </xdr:nvSpPr>
          <xdr:spPr>
            <a:xfrm>
              <a:off x="9852660" y="1691846"/>
              <a:ext cx="1562100" cy="328108"/>
            </a:xfrm>
            <a:prstGeom prst="roundRect">
              <a:avLst>
                <a:gd name="adj" fmla="val 50000"/>
              </a:avLst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et-EE" sz="1400"/>
                <a:t>Õiguse kontroll</a:t>
              </a:r>
            </a:p>
          </xdr:txBody>
        </xdr:sp>
        <xdr:sp macro="" textlink="">
          <xdr:nvSpPr>
            <xdr:cNvPr id="26" name="Diamond 25">
              <a:extLst>
                <a:ext uri="{FF2B5EF4-FFF2-40B4-BE49-F238E27FC236}">
                  <a16:creationId xmlns:a16="http://schemas.microsoft.com/office/drawing/2014/main" id="{C3F52691-4BDE-4775-BDF1-434C665C09E6}"/>
                </a:ext>
              </a:extLst>
            </xdr:cNvPr>
            <xdr:cNvSpPr/>
          </xdr:nvSpPr>
          <xdr:spPr>
            <a:xfrm>
              <a:off x="10114395" y="2486636"/>
              <a:ext cx="1038630" cy="454658"/>
            </a:xfrm>
            <a:prstGeom prst="diamond">
              <a:avLst/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t-EE" sz="1100"/>
            </a:p>
          </xdr:txBody>
        </xdr:sp>
        <xdr:cxnSp macro="">
          <xdr:nvCxnSpPr>
            <xdr:cNvPr id="31" name="Straight Arrow Connector 30">
              <a:extLst>
                <a:ext uri="{FF2B5EF4-FFF2-40B4-BE49-F238E27FC236}">
                  <a16:creationId xmlns:a16="http://schemas.microsoft.com/office/drawing/2014/main" id="{C0A6F839-E260-4038-B42C-4AE44C8EF126}"/>
                </a:ext>
              </a:extLst>
            </xdr:cNvPr>
            <xdr:cNvCxnSpPr>
              <a:stCxn id="19" idx="3"/>
              <a:endCxn id="25" idx="1"/>
            </xdr:cNvCxnSpPr>
          </xdr:nvCxnSpPr>
          <xdr:spPr>
            <a:xfrm>
              <a:off x="9536430" y="1855900"/>
              <a:ext cx="316230" cy="0"/>
            </a:xfrm>
            <a:prstGeom prst="straightConnector1">
              <a:avLst/>
            </a:prstGeom>
            <a:ln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33" name="Straight Arrow Connector 32">
              <a:extLst>
                <a:ext uri="{FF2B5EF4-FFF2-40B4-BE49-F238E27FC236}">
                  <a16:creationId xmlns:a16="http://schemas.microsoft.com/office/drawing/2014/main" id="{B7FB02CB-DCAF-4EA8-9748-40588A840F2F}"/>
                </a:ext>
              </a:extLst>
            </xdr:cNvPr>
            <xdr:cNvCxnSpPr>
              <a:stCxn id="25" idx="2"/>
              <a:endCxn id="26" idx="0"/>
            </xdr:cNvCxnSpPr>
          </xdr:nvCxnSpPr>
          <xdr:spPr>
            <a:xfrm>
              <a:off x="10633710" y="2019954"/>
              <a:ext cx="0" cy="466682"/>
            </a:xfrm>
            <a:prstGeom prst="straightConnector1">
              <a:avLst/>
            </a:prstGeom>
            <a:ln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34" name="Rectangle: Rounded Corners 33">
              <a:extLst>
                <a:ext uri="{FF2B5EF4-FFF2-40B4-BE49-F238E27FC236}">
                  <a16:creationId xmlns:a16="http://schemas.microsoft.com/office/drawing/2014/main" id="{3B2245E8-9443-417B-BB41-5E4880886B2D}"/>
                </a:ext>
              </a:extLst>
            </xdr:cNvPr>
            <xdr:cNvSpPr/>
          </xdr:nvSpPr>
          <xdr:spPr>
            <a:xfrm>
              <a:off x="7982524" y="2550672"/>
              <a:ext cx="1562100" cy="328108"/>
            </a:xfrm>
            <a:prstGeom prst="roundRect">
              <a:avLst>
                <a:gd name="adj" fmla="val 50000"/>
              </a:avLst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et-EE" sz="1400"/>
                <a:t>Katsete</a:t>
              </a:r>
              <a:r>
                <a:rPr lang="et-EE" sz="1400" baseline="0"/>
                <a:t> arv+1</a:t>
              </a:r>
              <a:endParaRPr lang="et-EE" sz="1400"/>
            </a:p>
          </xdr:txBody>
        </xdr:sp>
        <xdr:cxnSp macro="">
          <xdr:nvCxnSpPr>
            <xdr:cNvPr id="36" name="Straight Arrow Connector 35">
              <a:extLst>
                <a:ext uri="{FF2B5EF4-FFF2-40B4-BE49-F238E27FC236}">
                  <a16:creationId xmlns:a16="http://schemas.microsoft.com/office/drawing/2014/main" id="{79B2C893-880E-466A-8AB4-27F002355F15}"/>
                </a:ext>
              </a:extLst>
            </xdr:cNvPr>
            <xdr:cNvCxnSpPr>
              <a:stCxn id="26" idx="1"/>
              <a:endCxn id="34" idx="3"/>
            </xdr:cNvCxnSpPr>
          </xdr:nvCxnSpPr>
          <xdr:spPr>
            <a:xfrm flipH="1">
              <a:off x="9544624" y="2713483"/>
              <a:ext cx="569771" cy="1243"/>
            </a:xfrm>
            <a:prstGeom prst="straightConnector1">
              <a:avLst/>
            </a:prstGeom>
            <a:ln w="28575">
              <a:solidFill>
                <a:srgbClr val="FF0000"/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38" name="Diamond 37">
              <a:extLst>
                <a:ext uri="{FF2B5EF4-FFF2-40B4-BE49-F238E27FC236}">
                  <a16:creationId xmlns:a16="http://schemas.microsoft.com/office/drawing/2014/main" id="{22E07BDD-2E72-40EA-84FE-48999972CEB0}"/>
                </a:ext>
              </a:extLst>
            </xdr:cNvPr>
            <xdr:cNvSpPr/>
          </xdr:nvSpPr>
          <xdr:spPr>
            <a:xfrm>
              <a:off x="8237220" y="3250154"/>
              <a:ext cx="1036320" cy="457648"/>
            </a:xfrm>
            <a:prstGeom prst="diamond">
              <a:avLst/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t-EE" sz="1100"/>
            </a:p>
          </xdr:txBody>
        </xdr:sp>
        <xdr:sp macro="" textlink="">
          <xdr:nvSpPr>
            <xdr:cNvPr id="41" name="Rectangle: Rounded Corners 40">
              <a:extLst>
                <a:ext uri="{FF2B5EF4-FFF2-40B4-BE49-F238E27FC236}">
                  <a16:creationId xmlns:a16="http://schemas.microsoft.com/office/drawing/2014/main" id="{C46A912F-12FA-4397-A8D7-311638C4EBCF}"/>
                </a:ext>
              </a:extLst>
            </xdr:cNvPr>
            <xdr:cNvSpPr/>
          </xdr:nvSpPr>
          <xdr:spPr>
            <a:xfrm>
              <a:off x="7974330" y="4058771"/>
              <a:ext cx="1562100" cy="328108"/>
            </a:xfrm>
            <a:prstGeom prst="roundRect">
              <a:avLst>
                <a:gd name="adj" fmla="val 50000"/>
              </a:avLst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et-EE" sz="1400"/>
                <a:t>Viga - uus katse</a:t>
              </a:r>
            </a:p>
          </xdr:txBody>
        </xdr:sp>
        <xdr:sp macro="" textlink="">
          <xdr:nvSpPr>
            <xdr:cNvPr id="42" name="Rectangle: Rounded Corners 41">
              <a:extLst>
                <a:ext uri="{FF2B5EF4-FFF2-40B4-BE49-F238E27FC236}">
                  <a16:creationId xmlns:a16="http://schemas.microsoft.com/office/drawing/2014/main" id="{401D57A5-F217-4506-9C5B-9C688599B11F}"/>
                </a:ext>
              </a:extLst>
            </xdr:cNvPr>
            <xdr:cNvSpPr/>
          </xdr:nvSpPr>
          <xdr:spPr>
            <a:xfrm>
              <a:off x="7974330" y="4546424"/>
              <a:ext cx="1562100" cy="328108"/>
            </a:xfrm>
            <a:prstGeom prst="roundRect">
              <a:avLst>
                <a:gd name="adj" fmla="val 50000"/>
              </a:avLst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et-EE" sz="1400"/>
                <a:t>Katsete</a:t>
              </a:r>
              <a:r>
                <a:rPr lang="et-EE" sz="1400" baseline="0"/>
                <a:t> lõpp</a:t>
              </a:r>
              <a:endParaRPr lang="et-EE" sz="1400"/>
            </a:p>
          </xdr:txBody>
        </xdr:sp>
        <xdr:cxnSp macro="">
          <xdr:nvCxnSpPr>
            <xdr:cNvPr id="44" name="Connector: Elbow 43">
              <a:extLst>
                <a:ext uri="{FF2B5EF4-FFF2-40B4-BE49-F238E27FC236}">
                  <a16:creationId xmlns:a16="http://schemas.microsoft.com/office/drawing/2014/main" id="{5A482DE8-6CAA-4842-8CBD-F3F0ADC2F96C}"/>
                </a:ext>
              </a:extLst>
            </xdr:cNvPr>
            <xdr:cNvCxnSpPr>
              <a:stCxn id="41" idx="1"/>
              <a:endCxn id="14" idx="1"/>
            </xdr:cNvCxnSpPr>
          </xdr:nvCxnSpPr>
          <xdr:spPr>
            <a:xfrm rot="10800000">
              <a:off x="6073141" y="1365979"/>
              <a:ext cx="1901190" cy="2856848"/>
            </a:xfrm>
            <a:prstGeom prst="bentConnector3">
              <a:avLst>
                <a:gd name="adj1" fmla="val 112108"/>
              </a:avLst>
            </a:prstGeom>
            <a:ln w="28575">
              <a:solidFill>
                <a:srgbClr val="FF0000"/>
              </a:solidFill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45" name="Rectangle: Rounded Corners 44">
              <a:extLst>
                <a:ext uri="{FF2B5EF4-FFF2-40B4-BE49-F238E27FC236}">
                  <a16:creationId xmlns:a16="http://schemas.microsoft.com/office/drawing/2014/main" id="{6CCB4A12-21C3-4733-B251-2C9F54E54247}"/>
                </a:ext>
              </a:extLst>
            </xdr:cNvPr>
            <xdr:cNvSpPr/>
          </xdr:nvSpPr>
          <xdr:spPr>
            <a:xfrm>
              <a:off x="7974330" y="5245249"/>
              <a:ext cx="1562100" cy="328109"/>
            </a:xfrm>
            <a:prstGeom prst="roundRect">
              <a:avLst>
                <a:gd name="adj" fmla="val 50000"/>
              </a:avLst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et-EE" sz="1400"/>
                <a:t>...</a:t>
              </a:r>
            </a:p>
          </xdr:txBody>
        </xdr:sp>
        <xdr:cxnSp macro="">
          <xdr:nvCxnSpPr>
            <xdr:cNvPr id="47" name="Connector: Elbow 46">
              <a:extLst>
                <a:ext uri="{FF2B5EF4-FFF2-40B4-BE49-F238E27FC236}">
                  <a16:creationId xmlns:a16="http://schemas.microsoft.com/office/drawing/2014/main" id="{09F06E22-DCCB-4725-8842-B8D4A4B34F4C}"/>
                </a:ext>
              </a:extLst>
            </xdr:cNvPr>
            <xdr:cNvCxnSpPr>
              <a:stCxn id="26" idx="2"/>
              <a:endCxn id="45" idx="0"/>
            </xdr:cNvCxnSpPr>
          </xdr:nvCxnSpPr>
          <xdr:spPr>
            <a:xfrm rot="5400000">
              <a:off x="8542569" y="3154107"/>
              <a:ext cx="2303955" cy="1878329"/>
            </a:xfrm>
            <a:prstGeom prst="bentConnector3">
              <a:avLst>
                <a:gd name="adj1" fmla="val 92798"/>
              </a:avLst>
            </a:prstGeom>
            <a:ln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50" name="Connector: Elbow 49">
              <a:extLst>
                <a:ext uri="{FF2B5EF4-FFF2-40B4-BE49-F238E27FC236}">
                  <a16:creationId xmlns:a16="http://schemas.microsoft.com/office/drawing/2014/main" id="{4BA9AB42-00B0-4FBA-B527-766E3447B43A}"/>
                </a:ext>
              </a:extLst>
            </xdr:cNvPr>
            <xdr:cNvCxnSpPr>
              <a:stCxn id="38" idx="3"/>
              <a:endCxn id="42" idx="3"/>
            </xdr:cNvCxnSpPr>
          </xdr:nvCxnSpPr>
          <xdr:spPr>
            <a:xfrm>
              <a:off x="9273540" y="3478978"/>
              <a:ext cx="262890" cy="1231500"/>
            </a:xfrm>
            <a:prstGeom prst="bentConnector3">
              <a:avLst>
                <a:gd name="adj1" fmla="val 186957"/>
              </a:avLst>
            </a:prstGeom>
            <a:ln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53" name="Straight Arrow Connector 52">
              <a:extLst>
                <a:ext uri="{FF2B5EF4-FFF2-40B4-BE49-F238E27FC236}">
                  <a16:creationId xmlns:a16="http://schemas.microsoft.com/office/drawing/2014/main" id="{3F8D3AE7-712A-49F2-80E6-6A187E3A64B4}"/>
                </a:ext>
              </a:extLst>
            </xdr:cNvPr>
            <xdr:cNvCxnSpPr>
              <a:stCxn id="38" idx="2"/>
              <a:endCxn id="41" idx="0"/>
            </xdr:cNvCxnSpPr>
          </xdr:nvCxnSpPr>
          <xdr:spPr>
            <a:xfrm>
              <a:off x="8755381" y="3707802"/>
              <a:ext cx="0" cy="350969"/>
            </a:xfrm>
            <a:prstGeom prst="straightConnector1">
              <a:avLst/>
            </a:prstGeom>
            <a:ln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59" name="Straight Arrow Connector 58">
              <a:extLst>
                <a:ext uri="{FF2B5EF4-FFF2-40B4-BE49-F238E27FC236}">
                  <a16:creationId xmlns:a16="http://schemas.microsoft.com/office/drawing/2014/main" id="{6A197759-9A02-4DA6-BEBF-4AB5F753B2D3}"/>
                </a:ext>
              </a:extLst>
            </xdr:cNvPr>
            <xdr:cNvCxnSpPr>
              <a:stCxn id="41" idx="2"/>
              <a:endCxn id="42" idx="0"/>
            </xdr:cNvCxnSpPr>
          </xdr:nvCxnSpPr>
          <xdr:spPr>
            <a:xfrm>
              <a:off x="8755381" y="4386879"/>
              <a:ext cx="0" cy="159545"/>
            </a:xfrm>
            <a:prstGeom prst="straightConnector1">
              <a:avLst/>
            </a:prstGeom>
            <a:ln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61" name="Straight Arrow Connector 60">
              <a:extLst>
                <a:ext uri="{FF2B5EF4-FFF2-40B4-BE49-F238E27FC236}">
                  <a16:creationId xmlns:a16="http://schemas.microsoft.com/office/drawing/2014/main" id="{91F72FAD-6617-4239-BE8E-32FA8067747F}"/>
                </a:ext>
              </a:extLst>
            </xdr:cNvPr>
            <xdr:cNvCxnSpPr>
              <a:stCxn id="34" idx="2"/>
              <a:endCxn id="38" idx="0"/>
            </xdr:cNvCxnSpPr>
          </xdr:nvCxnSpPr>
          <xdr:spPr>
            <a:xfrm flipH="1">
              <a:off x="8755381" y="2878780"/>
              <a:ext cx="8194" cy="371374"/>
            </a:xfrm>
            <a:prstGeom prst="straightConnector1">
              <a:avLst/>
            </a:prstGeom>
            <a:ln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62" name="Rectangle: Rounded Corners 61">
              <a:extLst>
                <a:ext uri="{FF2B5EF4-FFF2-40B4-BE49-F238E27FC236}">
                  <a16:creationId xmlns:a16="http://schemas.microsoft.com/office/drawing/2014/main" id="{4ED6DEBB-F03E-49AA-A9A7-CA6D4E3A3A84}"/>
                </a:ext>
              </a:extLst>
            </xdr:cNvPr>
            <xdr:cNvSpPr/>
          </xdr:nvSpPr>
          <xdr:spPr>
            <a:xfrm>
              <a:off x="6048847" y="4546424"/>
              <a:ext cx="1565377" cy="328108"/>
            </a:xfrm>
            <a:prstGeom prst="roundRect">
              <a:avLst>
                <a:gd name="adj" fmla="val 50000"/>
              </a:avLst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et-EE" sz="1400"/>
                <a:t>Kaarti</a:t>
              </a:r>
              <a:r>
                <a:rPr lang="et-EE" sz="1400" baseline="0"/>
                <a:t> ei tagasta</a:t>
              </a:r>
              <a:endParaRPr lang="et-EE" sz="1400"/>
            </a:p>
          </xdr:txBody>
        </xdr:sp>
        <xdr:cxnSp macro="">
          <xdr:nvCxnSpPr>
            <xdr:cNvPr id="64" name="Straight Arrow Connector 63">
              <a:extLst>
                <a:ext uri="{FF2B5EF4-FFF2-40B4-BE49-F238E27FC236}">
                  <a16:creationId xmlns:a16="http://schemas.microsoft.com/office/drawing/2014/main" id="{FE230F44-3BF0-4515-AB73-5B0DDE7E3914}"/>
                </a:ext>
              </a:extLst>
            </xdr:cNvPr>
            <xdr:cNvCxnSpPr/>
          </xdr:nvCxnSpPr>
          <xdr:spPr>
            <a:xfrm flipH="1">
              <a:off x="7614224" y="4697368"/>
              <a:ext cx="360106" cy="13110"/>
            </a:xfrm>
            <a:prstGeom prst="straightConnector1">
              <a:avLst/>
            </a:prstGeom>
            <a:ln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190500</xdr:colOff>
      <xdr:row>1</xdr:row>
      <xdr:rowOff>57151</xdr:rowOff>
    </xdr:from>
    <xdr:to>
      <xdr:col>19</xdr:col>
      <xdr:colOff>19050</xdr:colOff>
      <xdr:row>15</xdr:row>
      <xdr:rowOff>175261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C4A4537A-8E2B-4233-839C-6A60C6957064}"/>
            </a:ext>
          </a:extLst>
        </xdr:cNvPr>
        <xdr:cNvSpPr txBox="1"/>
      </xdr:nvSpPr>
      <xdr:spPr>
        <a:xfrm>
          <a:off x="7002780" y="240031"/>
          <a:ext cx="4095750" cy="267843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t-EE" sz="1100"/>
            <a:t>Antud on töögraafik. 12,</a:t>
          </a:r>
          <a:r>
            <a:rPr lang="et-EE" sz="1100" baseline="0"/>
            <a:t> 8, 4 - töötundide arvud igal päeval, </a:t>
          </a:r>
        </a:p>
        <a:p>
          <a:r>
            <a:rPr lang="et-EE" sz="1100" baseline="0"/>
            <a:t>"v" - vaba päev.</a:t>
          </a:r>
        </a:p>
        <a:p>
          <a:endParaRPr lang="et-EE" sz="1100"/>
        </a:p>
        <a:p>
          <a:r>
            <a:rPr lang="et-EE" sz="1100"/>
            <a:t>Lahtrisse</a:t>
          </a:r>
          <a:r>
            <a:rPr lang="et-EE" sz="1100" baseline="0"/>
            <a:t> B2 sisestada (funktsiooniga) tänane kuupäev.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t-EE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Lahtrisse C2 sisetada  valem, mis kopeerimisel paremale arvutab järgmised 6 kuupäeva.</a:t>
          </a:r>
          <a:endParaRPr lang="et-EE" sz="1100" baseline="0"/>
        </a:p>
        <a:p>
          <a:r>
            <a:rPr lang="et-EE" sz="1100" baseline="0"/>
            <a:t>Lahtrisse B1 sisestada valem, mis kopeerimisel paremale arvutab  kuupäevade nädalapäevade numbrid.</a:t>
          </a:r>
        </a:p>
        <a:p>
          <a:endParaRPr lang="et-EE" sz="1100" baseline="0"/>
        </a:p>
        <a:p>
          <a:r>
            <a:rPr lang="et-EE" sz="1100" baseline="0"/>
            <a:t>Lahtrisse K3 sisestada valem, mis kopeerimisel alla arvutab töötundide summa iga töötaja jaoks.</a:t>
          </a:r>
        </a:p>
        <a:p>
          <a:endParaRPr lang="et-EE" sz="1100" baseline="0"/>
        </a:p>
        <a:p>
          <a:r>
            <a:rPr lang="et-EE" sz="1100" baseline="0"/>
            <a:t>Lahtrisse B12 sisestada valem, mis kopeerimisel </a:t>
          </a:r>
          <a:r>
            <a:rPr lang="et-EE" sz="1100" b="1" baseline="0"/>
            <a:t>paremale ja alla </a:t>
          </a:r>
          <a:r>
            <a:rPr lang="et-EE" sz="1100" baseline="0"/>
            <a:t>arvutab </a:t>
          </a:r>
          <a:r>
            <a:rPr lang="et-EE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mitu erineva pikkusega tööpaeva oli  igal </a:t>
          </a:r>
          <a:r>
            <a:rPr lang="et-EE" sz="1100" baseline="0"/>
            <a:t>kuupäeval </a:t>
          </a:r>
        </a:p>
        <a:p>
          <a:r>
            <a:rPr lang="et-EE" sz="1100" baseline="0"/>
            <a:t>(mitu oli "12", "8" jne.)</a:t>
          </a:r>
        </a:p>
        <a:p>
          <a:endParaRPr lang="et-EE" sz="1100"/>
        </a:p>
      </xdr:txBody>
    </xdr:sp>
    <xdr:clientData/>
  </xdr:twoCellAnchor>
  <xdr:twoCellAnchor editAs="oneCell">
    <xdr:from>
      <xdr:col>8</xdr:col>
      <xdr:colOff>601980</xdr:colOff>
      <xdr:row>16</xdr:row>
      <xdr:rowOff>73550</xdr:rowOff>
    </xdr:from>
    <xdr:to>
      <xdr:col>19</xdr:col>
      <xdr:colOff>420323</xdr:colOff>
      <xdr:row>32</xdr:row>
      <xdr:rowOff>76732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3492CE8-33D1-42CB-AF9A-86ED87B4A4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2999630"/>
          <a:ext cx="6737303" cy="292926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601980</xdr:colOff>
      <xdr:row>8</xdr:row>
      <xdr:rowOff>81504</xdr:rowOff>
    </xdr:from>
    <xdr:to>
      <xdr:col>16</xdr:col>
      <xdr:colOff>441075</xdr:colOff>
      <xdr:row>19</xdr:row>
      <xdr:rowOff>158559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FECA54A-6258-4BF7-9B09-D211600366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48500" y="1643604"/>
          <a:ext cx="4799715" cy="209635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rina%20Amitan\Documents\Dokumendid\irina\Sugis_16\Koolitus_2016\Kord_1\paev_1_tehtu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L1"/>
      <sheetName val="Müügid"/>
      <sheetName val="Hinnakiri"/>
      <sheetName val="Isikud"/>
      <sheetName val="FunctionIfS "/>
      <sheetName val="YL5"/>
      <sheetName val="Sheet2"/>
      <sheetName val="Isikud_2"/>
      <sheetName val="abi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7">
          <cell r="C7" t="str">
            <v>Harjumaa</v>
          </cell>
          <cell r="E7" t="str">
            <v>Kuressaare</v>
          </cell>
        </row>
        <row r="8">
          <cell r="C8" t="str">
            <v>Harjumaa, Harku Vald</v>
          </cell>
          <cell r="E8" t="str">
            <v>Maardu</v>
          </cell>
        </row>
        <row r="9">
          <cell r="C9" t="str">
            <v>Harjumaa, Kuusalu Vald</v>
          </cell>
          <cell r="E9" t="str">
            <v>Narva</v>
          </cell>
        </row>
        <row r="10">
          <cell r="C10" t="str">
            <v>Harjumaa, Saku Alevik</v>
          </cell>
          <cell r="E10" t="str">
            <v>Pärnu</v>
          </cell>
        </row>
        <row r="11">
          <cell r="C11" t="str">
            <v>Harjumaa, Saku Vald</v>
          </cell>
          <cell r="E11" t="str">
            <v>Tallinn</v>
          </cell>
        </row>
        <row r="12">
          <cell r="C12" t="str">
            <v>Harjumaa, Saue Vald</v>
          </cell>
          <cell r="E12" t="str">
            <v>Tartu</v>
          </cell>
        </row>
        <row r="13">
          <cell r="C13" t="str">
            <v>Harjumaa, Viimsi Vald</v>
          </cell>
        </row>
        <row r="14">
          <cell r="C14" t="str">
            <v>Kuressaare</v>
          </cell>
        </row>
        <row r="15">
          <cell r="C15" t="str">
            <v>Maardu</v>
          </cell>
        </row>
        <row r="16">
          <cell r="C16" t="str">
            <v>Narva</v>
          </cell>
        </row>
        <row r="17">
          <cell r="C17" t="str">
            <v>Põlvamaa, Kõlleste Vald</v>
          </cell>
        </row>
        <row r="18">
          <cell r="C18" t="str">
            <v>Pärnu</v>
          </cell>
        </row>
        <row r="19">
          <cell r="C19" t="str">
            <v>Pärnumaa, Audru Vald</v>
          </cell>
        </row>
        <row r="20">
          <cell r="C20" t="str">
            <v>Tallinn</v>
          </cell>
        </row>
        <row r="21">
          <cell r="C21" t="str">
            <v>Tartu</v>
          </cell>
        </row>
        <row r="22">
          <cell r="C22" t="str">
            <v>Tartumaa</v>
          </cell>
        </row>
        <row r="23">
          <cell r="C23" t="str">
            <v>Tartumaa, Luunja Vald</v>
          </cell>
        </row>
        <row r="24">
          <cell r="C24" t="str">
            <v>Viljandimaa, Suure-Jaani Vald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853496-66D3-4675-A6C9-6F8A56A4711A}">
  <dimension ref="A1:A23"/>
  <sheetViews>
    <sheetView workbookViewId="0">
      <selection activeCell="A24" sqref="A24"/>
    </sheetView>
  </sheetViews>
  <sheetFormatPr defaultRowHeight="14.4"/>
  <cols>
    <col min="1" max="1" width="39.6640625" bestFit="1" customWidth="1"/>
  </cols>
  <sheetData>
    <row r="1" spans="1:1">
      <c r="A1" t="s">
        <v>1074</v>
      </c>
    </row>
    <row r="2" spans="1:1">
      <c r="A2" t="s">
        <v>1075</v>
      </c>
    </row>
    <row r="3" spans="1:1">
      <c r="A3" t="s">
        <v>1076</v>
      </c>
    </row>
    <row r="4" spans="1:1">
      <c r="A4" t="s">
        <v>1077</v>
      </c>
    </row>
    <row r="5" spans="1:1">
      <c r="A5" t="s">
        <v>1078</v>
      </c>
    </row>
    <row r="6" spans="1:1">
      <c r="A6" t="s">
        <v>1079</v>
      </c>
    </row>
    <row r="7" spans="1:1">
      <c r="A7" t="s">
        <v>1080</v>
      </c>
    </row>
    <row r="8" spans="1:1">
      <c r="A8" t="s">
        <v>1081</v>
      </c>
    </row>
    <row r="9" spans="1:1">
      <c r="A9" t="s">
        <v>1082</v>
      </c>
    </row>
    <row r="10" spans="1:1">
      <c r="A10" t="s">
        <v>1083</v>
      </c>
    </row>
    <row r="11" spans="1:1">
      <c r="A11" t="s">
        <v>1084</v>
      </c>
    </row>
    <row r="12" spans="1:1">
      <c r="A12" t="s">
        <v>1085</v>
      </c>
    </row>
    <row r="13" spans="1:1">
      <c r="A13" t="s">
        <v>1086</v>
      </c>
    </row>
    <row r="14" spans="1:1">
      <c r="A14" t="s">
        <v>1087</v>
      </c>
    </row>
    <row r="15" spans="1:1">
      <c r="A15" t="s">
        <v>1088</v>
      </c>
    </row>
    <row r="16" spans="1:1">
      <c r="A16" t="s">
        <v>1089</v>
      </c>
    </row>
    <row r="17" spans="1:1">
      <c r="A17" t="s">
        <v>1090</v>
      </c>
    </row>
    <row r="18" spans="1:1">
      <c r="A18" t="s">
        <v>1091</v>
      </c>
    </row>
    <row r="19" spans="1:1">
      <c r="A19" t="s">
        <v>1092</v>
      </c>
    </row>
    <row r="20" spans="1:1">
      <c r="A20" t="s">
        <v>1093</v>
      </c>
    </row>
    <row r="21" spans="1:1">
      <c r="A21" t="s">
        <v>1094</v>
      </c>
    </row>
    <row r="22" spans="1:1">
      <c r="A22" t="s">
        <v>1095</v>
      </c>
    </row>
    <row r="23" spans="1:1">
      <c r="A23" t="s">
        <v>1096</v>
      </c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F99E2-7D6F-4C69-A3FB-E2B2C4DB1DA2}">
  <dimension ref="A1:A13"/>
  <sheetViews>
    <sheetView workbookViewId="0"/>
  </sheetViews>
  <sheetFormatPr defaultRowHeight="13.8"/>
  <cols>
    <col min="1" max="1" width="8.88671875" style="34"/>
    <col min="2" max="2" width="40.33203125" style="34" bestFit="1" customWidth="1"/>
    <col min="3" max="16384" width="8.88671875" style="34"/>
  </cols>
  <sheetData>
    <row r="1" spans="1:1" ht="14.4">
      <c r="A1" s="33" t="s">
        <v>583</v>
      </c>
    </row>
    <row r="2" spans="1:1" ht="14.4">
      <c r="A2" s="35" t="s">
        <v>387</v>
      </c>
    </row>
    <row r="3" spans="1:1" ht="14.4">
      <c r="A3" s="35" t="s">
        <v>388</v>
      </c>
    </row>
    <row r="4" spans="1:1" ht="14.4">
      <c r="A4" s="35" t="s">
        <v>389</v>
      </c>
    </row>
    <row r="5" spans="1:1" ht="14.4">
      <c r="A5" s="35" t="s">
        <v>390</v>
      </c>
    </row>
    <row r="6" spans="1:1" ht="14.4">
      <c r="A6" s="35" t="s">
        <v>391</v>
      </c>
    </row>
    <row r="7" spans="1:1" ht="14.4">
      <c r="A7" s="35" t="s">
        <v>392</v>
      </c>
    </row>
    <row r="8" spans="1:1" ht="14.4">
      <c r="A8" s="35" t="s">
        <v>393</v>
      </c>
    </row>
    <row r="9" spans="1:1" ht="14.4">
      <c r="A9" s="33" t="s">
        <v>584</v>
      </c>
    </row>
    <row r="10" spans="1:1" ht="14.4">
      <c r="A10" s="35" t="s">
        <v>394</v>
      </c>
    </row>
    <row r="11" spans="1:1" ht="14.4">
      <c r="A11" s="35" t="s">
        <v>395</v>
      </c>
    </row>
    <row r="12" spans="1:1" ht="14.4">
      <c r="A12" s="35" t="s">
        <v>396</v>
      </c>
    </row>
    <row r="13" spans="1:1" ht="14.4">
      <c r="A13" s="35" t="s">
        <v>397</v>
      </c>
    </row>
  </sheetData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AFB42-2770-4F20-B05B-1C1E37E6EA83}">
  <dimension ref="A1:A9"/>
  <sheetViews>
    <sheetView workbookViewId="0"/>
  </sheetViews>
  <sheetFormatPr defaultRowHeight="14.4"/>
  <sheetData>
    <row r="1" spans="1:1">
      <c r="A1" t="s">
        <v>759</v>
      </c>
    </row>
    <row r="3" spans="1:1" ht="15.6">
      <c r="A3" s="41" t="s">
        <v>758</v>
      </c>
    </row>
    <row r="4" spans="1:1" ht="15.6">
      <c r="A4" s="41" t="s">
        <v>760</v>
      </c>
    </row>
    <row r="5" spans="1:1" ht="15.6">
      <c r="A5" s="41" t="s">
        <v>761</v>
      </c>
    </row>
    <row r="6" spans="1:1" ht="15.6">
      <c r="A6" s="41" t="s">
        <v>762</v>
      </c>
    </row>
    <row r="7" spans="1:1" ht="15.6">
      <c r="A7" s="41" t="s">
        <v>763</v>
      </c>
    </row>
    <row r="8" spans="1:1" ht="15.6">
      <c r="A8" s="41" t="s">
        <v>764</v>
      </c>
    </row>
    <row r="9" spans="1:1" ht="15.6">
      <c r="A9" s="4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55DCF-F5CC-483B-BEE8-4A485ADEBAB8}">
  <dimension ref="A1:T119"/>
  <sheetViews>
    <sheetView workbookViewId="0"/>
  </sheetViews>
  <sheetFormatPr defaultColWidth="8" defaultRowHeight="15.6"/>
  <cols>
    <col min="1" max="1" width="9.77734375" style="36" customWidth="1"/>
    <col min="2" max="2" width="38.5546875" style="36" bestFit="1" customWidth="1"/>
    <col min="3" max="3" width="5.77734375" style="36" customWidth="1"/>
    <col min="4" max="4" width="6.77734375" style="36" bestFit="1" customWidth="1"/>
    <col min="5" max="6" width="8" style="36"/>
    <col min="7" max="7" width="10.109375" style="36" bestFit="1" customWidth="1"/>
    <col min="8" max="8" width="42.6640625" style="36" bestFit="1" customWidth="1"/>
    <col min="9" max="9" width="6.109375" style="36" bestFit="1" customWidth="1"/>
    <col min="10" max="10" width="7" style="36" bestFit="1" customWidth="1"/>
    <col min="11" max="15" width="8" style="36"/>
    <col min="16" max="17" width="10.109375" style="36" bestFit="1" customWidth="1"/>
    <col min="18" max="16384" width="8" style="36"/>
  </cols>
  <sheetData>
    <row r="1" spans="1:20">
      <c r="A1" s="36" t="s">
        <v>754</v>
      </c>
      <c r="G1" s="36" t="s">
        <v>398</v>
      </c>
      <c r="M1" s="36" t="s">
        <v>753</v>
      </c>
    </row>
    <row r="3" spans="1:20">
      <c r="A3" s="37" t="s">
        <v>399</v>
      </c>
      <c r="B3" s="37" t="s">
        <v>400</v>
      </c>
      <c r="C3" s="37" t="s">
        <v>401</v>
      </c>
      <c r="D3" s="37" t="s">
        <v>402</v>
      </c>
      <c r="G3" s="37" t="s">
        <v>403</v>
      </c>
      <c r="H3" s="37" t="s">
        <v>404</v>
      </c>
      <c r="I3" s="37" t="s">
        <v>405</v>
      </c>
      <c r="J3" s="37" t="s">
        <v>406</v>
      </c>
      <c r="M3" s="37" t="s">
        <v>234</v>
      </c>
      <c r="N3" s="37" t="s">
        <v>235</v>
      </c>
      <c r="O3" s="37" t="s">
        <v>233</v>
      </c>
      <c r="P3" s="37" t="s">
        <v>263</v>
      </c>
      <c r="Q3" s="37" t="s">
        <v>585</v>
      </c>
      <c r="R3" s="37" t="s">
        <v>586</v>
      </c>
      <c r="S3" s="37" t="s">
        <v>264</v>
      </c>
      <c r="T3" s="37" t="s">
        <v>1</v>
      </c>
    </row>
    <row r="4" spans="1:20">
      <c r="A4" s="36">
        <v>212042</v>
      </c>
      <c r="B4" s="36" t="s">
        <v>407</v>
      </c>
      <c r="C4" s="36">
        <v>48</v>
      </c>
      <c r="D4" s="38">
        <v>0.89700000000000002</v>
      </c>
      <c r="G4" s="36">
        <v>212018</v>
      </c>
      <c r="H4" s="36" t="s">
        <v>408</v>
      </c>
      <c r="I4" s="36">
        <v>48</v>
      </c>
      <c r="J4" s="38">
        <v>0.94600000000000006</v>
      </c>
      <c r="M4" s="39" t="s">
        <v>587</v>
      </c>
      <c r="N4" s="39" t="s">
        <v>588</v>
      </c>
      <c r="O4" s="39" t="s">
        <v>589</v>
      </c>
      <c r="P4" s="40">
        <v>31089</v>
      </c>
      <c r="Q4" s="39">
        <v>40</v>
      </c>
      <c r="R4" s="39" t="s">
        <v>590</v>
      </c>
      <c r="S4" s="39" t="s">
        <v>591</v>
      </c>
      <c r="T4" s="39">
        <v>800</v>
      </c>
    </row>
    <row r="5" spans="1:20">
      <c r="A5" s="36">
        <v>212012</v>
      </c>
      <c r="B5" s="36" t="s">
        <v>409</v>
      </c>
      <c r="C5" s="36">
        <v>48</v>
      </c>
      <c r="D5" s="38">
        <v>0.89100000000000001</v>
      </c>
      <c r="G5" s="36">
        <v>212051</v>
      </c>
      <c r="H5" s="36" t="s">
        <v>410</v>
      </c>
      <c r="I5" s="36">
        <v>48</v>
      </c>
      <c r="J5" s="38">
        <v>0.90800000000000003</v>
      </c>
      <c r="M5" s="39" t="s">
        <v>592</v>
      </c>
      <c r="N5" s="39" t="s">
        <v>593</v>
      </c>
      <c r="O5" s="39" t="s">
        <v>594</v>
      </c>
      <c r="P5" s="40">
        <v>31892</v>
      </c>
      <c r="Q5" s="39">
        <v>38</v>
      </c>
      <c r="R5" s="39" t="s">
        <v>595</v>
      </c>
      <c r="S5" s="39" t="s">
        <v>260</v>
      </c>
      <c r="T5" s="39">
        <v>944</v>
      </c>
    </row>
    <row r="6" spans="1:20">
      <c r="A6" s="36">
        <v>212013</v>
      </c>
      <c r="B6" s="36" t="s">
        <v>411</v>
      </c>
      <c r="C6" s="36">
        <v>48</v>
      </c>
      <c r="D6" s="38">
        <v>0.91300000000000003</v>
      </c>
      <c r="G6" s="36">
        <v>212044</v>
      </c>
      <c r="H6" s="36" t="s">
        <v>412</v>
      </c>
      <c r="I6" s="36">
        <v>48</v>
      </c>
      <c r="J6" s="38">
        <v>0.88000000000000012</v>
      </c>
      <c r="M6" s="39" t="s">
        <v>596</v>
      </c>
      <c r="N6" s="39" t="s">
        <v>597</v>
      </c>
      <c r="O6" s="39" t="s">
        <v>589</v>
      </c>
      <c r="P6" s="40">
        <v>23510</v>
      </c>
      <c r="Q6" s="39">
        <v>61</v>
      </c>
      <c r="R6" s="39" t="s">
        <v>590</v>
      </c>
      <c r="S6" s="39" t="s">
        <v>598</v>
      </c>
      <c r="T6" s="39">
        <v>1277</v>
      </c>
    </row>
    <row r="7" spans="1:20">
      <c r="A7" s="36">
        <v>212014</v>
      </c>
      <c r="B7" s="36" t="s">
        <v>413</v>
      </c>
      <c r="C7" s="36">
        <v>48</v>
      </c>
      <c r="D7" s="38">
        <v>0.91300000000000003</v>
      </c>
      <c r="G7" s="36">
        <v>212042</v>
      </c>
      <c r="H7" s="36" t="s">
        <v>407</v>
      </c>
      <c r="I7" s="36">
        <v>48</v>
      </c>
      <c r="J7" s="38">
        <v>0.89700000000000002</v>
      </c>
      <c r="M7" s="39" t="s">
        <v>599</v>
      </c>
      <c r="N7" s="39" t="s">
        <v>600</v>
      </c>
      <c r="O7" s="39" t="s">
        <v>594</v>
      </c>
      <c r="P7" s="40">
        <v>24242</v>
      </c>
      <c r="Q7" s="39">
        <v>59</v>
      </c>
      <c r="R7" s="39" t="s">
        <v>601</v>
      </c>
      <c r="S7" s="39" t="s">
        <v>260</v>
      </c>
      <c r="T7" s="39">
        <v>944</v>
      </c>
    </row>
    <row r="8" spans="1:20">
      <c r="A8" s="36">
        <v>212017</v>
      </c>
      <c r="B8" s="36" t="s">
        <v>414</v>
      </c>
      <c r="C8" s="36">
        <v>48</v>
      </c>
      <c r="D8" s="38">
        <v>0.90199999999999991</v>
      </c>
      <c r="G8" s="36">
        <v>212012</v>
      </c>
      <c r="H8" s="36" t="s">
        <v>409</v>
      </c>
      <c r="I8" s="36">
        <v>48</v>
      </c>
      <c r="J8" s="38">
        <v>0.89100000000000001</v>
      </c>
      <c r="M8" s="39" t="s">
        <v>596</v>
      </c>
      <c r="N8" s="39" t="s">
        <v>602</v>
      </c>
      <c r="O8" s="39" t="s">
        <v>589</v>
      </c>
      <c r="P8" s="40">
        <v>17393</v>
      </c>
      <c r="Q8" s="39">
        <v>78</v>
      </c>
      <c r="R8" s="39" t="s">
        <v>603</v>
      </c>
      <c r="S8" s="39" t="s">
        <v>604</v>
      </c>
      <c r="T8" s="39">
        <v>1144</v>
      </c>
    </row>
    <row r="9" spans="1:20">
      <c r="A9" s="36">
        <v>208014</v>
      </c>
      <c r="B9" s="36" t="s">
        <v>415</v>
      </c>
      <c r="C9" s="36">
        <v>24</v>
      </c>
      <c r="D9" s="38">
        <v>0.67100000000000004</v>
      </c>
      <c r="G9" s="36">
        <v>212014</v>
      </c>
      <c r="H9" s="36" t="s">
        <v>413</v>
      </c>
      <c r="I9" s="36">
        <v>48</v>
      </c>
      <c r="J9" s="38">
        <v>0.91300000000000003</v>
      </c>
      <c r="M9" s="39" t="s">
        <v>605</v>
      </c>
      <c r="N9" s="39" t="s">
        <v>606</v>
      </c>
      <c r="O9" s="39" t="s">
        <v>594</v>
      </c>
      <c r="P9" s="40">
        <v>21132</v>
      </c>
      <c r="Q9" s="39">
        <v>68</v>
      </c>
      <c r="R9" s="39" t="s">
        <v>607</v>
      </c>
      <c r="S9" s="39" t="s">
        <v>259</v>
      </c>
      <c r="T9" s="39">
        <v>1415</v>
      </c>
    </row>
    <row r="10" spans="1:20">
      <c r="A10" s="36">
        <v>214103</v>
      </c>
      <c r="B10" s="36" t="s">
        <v>416</v>
      </c>
      <c r="C10" s="36">
        <v>16</v>
      </c>
      <c r="D10" s="38">
        <v>1.343</v>
      </c>
      <c r="G10" s="36">
        <v>212017</v>
      </c>
      <c r="H10" s="36" t="s">
        <v>414</v>
      </c>
      <c r="I10" s="36">
        <v>48</v>
      </c>
      <c r="J10" s="38">
        <v>0.90199999999999991</v>
      </c>
      <c r="M10" s="39" t="s">
        <v>608</v>
      </c>
      <c r="N10" s="39" t="s">
        <v>609</v>
      </c>
      <c r="O10" s="39" t="s">
        <v>594</v>
      </c>
      <c r="P10" s="40">
        <v>26213</v>
      </c>
      <c r="Q10" s="39">
        <v>54</v>
      </c>
      <c r="R10" s="39" t="s">
        <v>595</v>
      </c>
      <c r="S10" s="39" t="s">
        <v>610</v>
      </c>
      <c r="T10" s="39">
        <v>1500</v>
      </c>
    </row>
    <row r="11" spans="1:20">
      <c r="A11" s="36">
        <v>214104</v>
      </c>
      <c r="B11" s="36" t="s">
        <v>417</v>
      </c>
      <c r="C11" s="36">
        <v>16</v>
      </c>
      <c r="D11" s="38">
        <v>1.343</v>
      </c>
      <c r="G11" s="36">
        <v>212067</v>
      </c>
      <c r="H11" s="36" t="s">
        <v>418</v>
      </c>
      <c r="I11" s="36">
        <v>48</v>
      </c>
      <c r="J11" s="38">
        <v>0.8640000000000001</v>
      </c>
      <c r="M11" s="39" t="s">
        <v>611</v>
      </c>
      <c r="N11" s="39" t="s">
        <v>612</v>
      </c>
      <c r="O11" s="39" t="s">
        <v>589</v>
      </c>
      <c r="P11" s="40">
        <v>19819</v>
      </c>
      <c r="Q11" s="39">
        <v>71</v>
      </c>
      <c r="R11" s="39" t="s">
        <v>590</v>
      </c>
      <c r="S11" s="39" t="s">
        <v>591</v>
      </c>
      <c r="T11" s="39">
        <v>1166</v>
      </c>
    </row>
    <row r="12" spans="1:20">
      <c r="A12" s="36">
        <v>214105</v>
      </c>
      <c r="B12" s="36" t="s">
        <v>419</v>
      </c>
      <c r="C12" s="36">
        <v>16</v>
      </c>
      <c r="D12" s="38">
        <v>1.343</v>
      </c>
      <c r="G12" s="36">
        <v>212016</v>
      </c>
      <c r="H12" s="36" t="s">
        <v>420</v>
      </c>
      <c r="I12" s="36">
        <v>48</v>
      </c>
      <c r="J12" s="38">
        <v>0.94600000000000006</v>
      </c>
      <c r="M12" s="39" t="s">
        <v>613</v>
      </c>
      <c r="N12" s="39" t="s">
        <v>614</v>
      </c>
      <c r="O12" s="39" t="s">
        <v>594</v>
      </c>
      <c r="P12" s="40">
        <v>15413</v>
      </c>
      <c r="Q12" s="39">
        <v>83</v>
      </c>
      <c r="R12" s="39" t="s">
        <v>615</v>
      </c>
      <c r="S12" s="39" t="s">
        <v>616</v>
      </c>
      <c r="T12" s="39">
        <v>722</v>
      </c>
    </row>
    <row r="13" spans="1:20">
      <c r="A13" s="36">
        <v>208041</v>
      </c>
      <c r="B13" s="36" t="s">
        <v>421</v>
      </c>
      <c r="C13" s="36">
        <v>36</v>
      </c>
      <c r="D13" s="38">
        <v>0.625</v>
      </c>
      <c r="G13" s="36">
        <v>209023</v>
      </c>
      <c r="H13" s="36" t="s">
        <v>422</v>
      </c>
      <c r="I13" s="36">
        <v>12</v>
      </c>
      <c r="J13" s="38">
        <v>3.7060000000000004</v>
      </c>
      <c r="M13" s="39" t="s">
        <v>617</v>
      </c>
      <c r="N13" s="39" t="s">
        <v>618</v>
      </c>
      <c r="O13" s="39" t="s">
        <v>594</v>
      </c>
      <c r="P13" s="40">
        <v>26212</v>
      </c>
      <c r="Q13" s="39">
        <v>54</v>
      </c>
      <c r="R13" s="39" t="s">
        <v>619</v>
      </c>
      <c r="S13" s="39" t="s">
        <v>620</v>
      </c>
      <c r="T13" s="39">
        <v>1066</v>
      </c>
    </row>
    <row r="14" spans="1:20">
      <c r="A14" s="36">
        <v>308050</v>
      </c>
      <c r="B14" s="36" t="s">
        <v>423</v>
      </c>
      <c r="C14" s="36">
        <v>7</v>
      </c>
      <c r="D14" s="38">
        <v>1.6600000000000001</v>
      </c>
      <c r="G14" s="36">
        <v>209019</v>
      </c>
      <c r="H14" s="36" t="s">
        <v>424</v>
      </c>
      <c r="I14" s="36">
        <v>12</v>
      </c>
      <c r="J14" s="38">
        <v>4.3259999999999996</v>
      </c>
      <c r="M14" s="39" t="s">
        <v>621</v>
      </c>
      <c r="N14" s="39" t="s">
        <v>618</v>
      </c>
      <c r="O14" s="39" t="s">
        <v>589</v>
      </c>
      <c r="P14" s="40">
        <v>16181</v>
      </c>
      <c r="Q14" s="39">
        <v>81</v>
      </c>
      <c r="R14" s="39" t="s">
        <v>603</v>
      </c>
      <c r="S14" s="39" t="s">
        <v>591</v>
      </c>
      <c r="T14" s="39">
        <v>844</v>
      </c>
    </row>
    <row r="15" spans="1:20">
      <c r="A15" s="36">
        <v>308010</v>
      </c>
      <c r="B15" s="36" t="s">
        <v>425</v>
      </c>
      <c r="C15" s="36">
        <v>14</v>
      </c>
      <c r="D15" s="38">
        <v>0.86</v>
      </c>
      <c r="G15" s="36">
        <v>209025</v>
      </c>
      <c r="H15" s="36" t="s">
        <v>426</v>
      </c>
      <c r="I15" s="36">
        <v>12</v>
      </c>
      <c r="J15" s="38">
        <v>2.5880000000000001</v>
      </c>
      <c r="M15" s="39" t="s">
        <v>622</v>
      </c>
      <c r="N15" s="39" t="s">
        <v>618</v>
      </c>
      <c r="O15" s="39" t="s">
        <v>589</v>
      </c>
      <c r="P15" s="40">
        <v>14340</v>
      </c>
      <c r="Q15" s="39">
        <v>86</v>
      </c>
      <c r="R15" s="39" t="s">
        <v>590</v>
      </c>
      <c r="S15" s="39" t="s">
        <v>591</v>
      </c>
      <c r="T15" s="39">
        <v>966</v>
      </c>
    </row>
    <row r="16" spans="1:20">
      <c r="A16" s="36">
        <v>308030</v>
      </c>
      <c r="B16" s="36" t="s">
        <v>427</v>
      </c>
      <c r="C16" s="36">
        <v>14</v>
      </c>
      <c r="D16" s="38">
        <v>1.569</v>
      </c>
      <c r="G16" s="36">
        <v>308059</v>
      </c>
      <c r="H16" s="36" t="s">
        <v>428</v>
      </c>
      <c r="I16" s="36">
        <v>32</v>
      </c>
      <c r="J16" s="38">
        <v>0.34500000000000003</v>
      </c>
      <c r="M16" s="39" t="s">
        <v>623</v>
      </c>
      <c r="N16" s="39" t="s">
        <v>624</v>
      </c>
      <c r="O16" s="39" t="s">
        <v>589</v>
      </c>
      <c r="P16" s="40">
        <v>30354</v>
      </c>
      <c r="Q16" s="39">
        <v>42</v>
      </c>
      <c r="R16" s="39" t="s">
        <v>619</v>
      </c>
      <c r="S16" s="39" t="s">
        <v>247</v>
      </c>
      <c r="T16" s="39">
        <v>1277</v>
      </c>
    </row>
    <row r="17" spans="1:20">
      <c r="A17" s="36">
        <v>308028</v>
      </c>
      <c r="B17" s="36" t="s">
        <v>429</v>
      </c>
      <c r="C17" s="36">
        <v>14</v>
      </c>
      <c r="D17" s="38">
        <v>0.91799999999999993</v>
      </c>
      <c r="G17" s="36">
        <v>308029</v>
      </c>
      <c r="H17" s="36" t="s">
        <v>430</v>
      </c>
      <c r="I17" s="36">
        <v>25</v>
      </c>
      <c r="J17" s="38">
        <v>0.64700000000000002</v>
      </c>
      <c r="M17" s="39" t="s">
        <v>625</v>
      </c>
      <c r="N17" s="39" t="s">
        <v>624</v>
      </c>
      <c r="O17" s="39" t="s">
        <v>594</v>
      </c>
      <c r="P17" s="40">
        <v>25984</v>
      </c>
      <c r="Q17" s="39">
        <v>54</v>
      </c>
      <c r="R17" s="39" t="s">
        <v>607</v>
      </c>
      <c r="S17" s="39" t="s">
        <v>259</v>
      </c>
      <c r="T17" s="39">
        <v>1188</v>
      </c>
    </row>
    <row r="18" spans="1:20">
      <c r="A18" s="36">
        <v>308013</v>
      </c>
      <c r="B18" s="36" t="s">
        <v>431</v>
      </c>
      <c r="C18" s="36">
        <v>25</v>
      </c>
      <c r="D18" s="38">
        <v>1.4289999999999998</v>
      </c>
      <c r="G18" s="36">
        <v>308021</v>
      </c>
      <c r="H18" s="36" t="s">
        <v>432</v>
      </c>
      <c r="I18" s="36">
        <v>25</v>
      </c>
      <c r="J18" s="38">
        <v>0.84000000000000008</v>
      </c>
      <c r="M18" s="39" t="s">
        <v>626</v>
      </c>
      <c r="N18" s="39" t="s">
        <v>627</v>
      </c>
      <c r="O18" s="39" t="s">
        <v>589</v>
      </c>
      <c r="P18" s="40">
        <v>24892</v>
      </c>
      <c r="Q18" s="39">
        <v>57</v>
      </c>
      <c r="R18" s="39" t="s">
        <v>619</v>
      </c>
      <c r="S18" s="39" t="s">
        <v>247</v>
      </c>
      <c r="T18" s="39">
        <v>1522</v>
      </c>
    </row>
    <row r="19" spans="1:20">
      <c r="A19" s="36">
        <v>308059</v>
      </c>
      <c r="B19" s="36" t="s">
        <v>428</v>
      </c>
      <c r="C19" s="36">
        <v>32</v>
      </c>
      <c r="D19" s="38">
        <v>0.34500000000000003</v>
      </c>
      <c r="G19" s="36">
        <v>306020</v>
      </c>
      <c r="H19" s="36" t="s">
        <v>433</v>
      </c>
      <c r="I19" s="36">
        <v>18</v>
      </c>
      <c r="J19" s="38">
        <v>0.94700000000000006</v>
      </c>
      <c r="M19" s="39" t="s">
        <v>628</v>
      </c>
      <c r="N19" s="39" t="s">
        <v>629</v>
      </c>
      <c r="O19" s="39" t="s">
        <v>594</v>
      </c>
      <c r="P19" s="40">
        <v>30439</v>
      </c>
      <c r="Q19" s="39">
        <v>42</v>
      </c>
      <c r="R19" s="39" t="s">
        <v>615</v>
      </c>
      <c r="S19" s="39" t="s">
        <v>260</v>
      </c>
      <c r="T19" s="39">
        <v>855</v>
      </c>
    </row>
    <row r="20" spans="1:20">
      <c r="A20" s="36">
        <v>308029</v>
      </c>
      <c r="B20" s="36" t="s">
        <v>430</v>
      </c>
      <c r="C20" s="36">
        <v>25</v>
      </c>
      <c r="D20" s="38">
        <v>0.64700000000000002</v>
      </c>
      <c r="G20" s="36">
        <v>306022</v>
      </c>
      <c r="H20" s="36" t="s">
        <v>434</v>
      </c>
      <c r="I20" s="36">
        <v>12</v>
      </c>
      <c r="J20" s="38">
        <v>0.63600000000000001</v>
      </c>
      <c r="M20" s="39" t="s">
        <v>630</v>
      </c>
      <c r="N20" s="39" t="s">
        <v>629</v>
      </c>
      <c r="O20" s="39" t="s">
        <v>594</v>
      </c>
      <c r="P20" s="40">
        <v>29417</v>
      </c>
      <c r="Q20" s="39">
        <v>45</v>
      </c>
      <c r="R20" s="39" t="s">
        <v>590</v>
      </c>
      <c r="S20" s="39" t="s">
        <v>591</v>
      </c>
      <c r="T20" s="39">
        <v>922</v>
      </c>
    </row>
    <row r="21" spans="1:20">
      <c r="A21" s="36">
        <v>308021</v>
      </c>
      <c r="B21" s="36" t="s">
        <v>432</v>
      </c>
      <c r="C21" s="36">
        <v>25</v>
      </c>
      <c r="D21" s="38">
        <v>0.84000000000000008</v>
      </c>
      <c r="G21" s="36">
        <v>306019</v>
      </c>
      <c r="H21" s="36" t="s">
        <v>435</v>
      </c>
      <c r="I21" s="36">
        <v>18</v>
      </c>
      <c r="J21" s="38">
        <v>0.94700000000000006</v>
      </c>
      <c r="M21" s="39" t="s">
        <v>218</v>
      </c>
      <c r="N21" s="39" t="s">
        <v>631</v>
      </c>
      <c r="O21" s="39" t="s">
        <v>594</v>
      </c>
      <c r="P21" s="40">
        <v>26710</v>
      </c>
      <c r="Q21" s="39">
        <v>52</v>
      </c>
      <c r="R21" s="39" t="s">
        <v>615</v>
      </c>
      <c r="S21" s="39" t="s">
        <v>632</v>
      </c>
      <c r="T21" s="39">
        <v>2822</v>
      </c>
    </row>
    <row r="22" spans="1:20">
      <c r="A22" s="36">
        <v>306001</v>
      </c>
      <c r="B22" s="36" t="s">
        <v>436</v>
      </c>
      <c r="C22" s="36">
        <v>30</v>
      </c>
      <c r="D22" s="38">
        <v>0.44000000000000006</v>
      </c>
      <c r="G22" s="36">
        <v>308023</v>
      </c>
      <c r="H22" s="36" t="s">
        <v>437</v>
      </c>
      <c r="I22" s="36">
        <v>24</v>
      </c>
      <c r="J22" s="38">
        <v>0.87100000000000011</v>
      </c>
      <c r="M22" s="39" t="s">
        <v>633</v>
      </c>
      <c r="N22" s="39" t="s">
        <v>631</v>
      </c>
      <c r="O22" s="39" t="s">
        <v>594</v>
      </c>
      <c r="P22" s="40">
        <v>26995</v>
      </c>
      <c r="Q22" s="39">
        <v>52</v>
      </c>
      <c r="R22" s="39" t="s">
        <v>607</v>
      </c>
      <c r="S22" s="39" t="s">
        <v>259</v>
      </c>
      <c r="T22" s="39">
        <v>1288</v>
      </c>
    </row>
    <row r="23" spans="1:20">
      <c r="A23" s="36">
        <v>305119</v>
      </c>
      <c r="B23" s="36" t="s">
        <v>438</v>
      </c>
      <c r="C23" s="36">
        <v>20</v>
      </c>
      <c r="D23" s="38">
        <v>0.495</v>
      </c>
      <c r="G23" s="36">
        <v>308000</v>
      </c>
      <c r="H23" s="36" t="s">
        <v>439</v>
      </c>
      <c r="I23" s="36">
        <v>25</v>
      </c>
      <c r="J23" s="38">
        <v>0.65999999999999992</v>
      </c>
      <c r="M23" s="39" t="s">
        <v>634</v>
      </c>
      <c r="N23" s="39" t="s">
        <v>635</v>
      </c>
      <c r="O23" s="39" t="s">
        <v>589</v>
      </c>
      <c r="P23" s="40">
        <v>15038</v>
      </c>
      <c r="Q23" s="39">
        <v>84</v>
      </c>
      <c r="R23" s="39" t="s">
        <v>590</v>
      </c>
      <c r="S23" s="39" t="s">
        <v>636</v>
      </c>
      <c r="T23" s="39">
        <v>1141</v>
      </c>
    </row>
    <row r="24" spans="1:20">
      <c r="A24" s="36">
        <v>305189</v>
      </c>
      <c r="B24" s="36" t="s">
        <v>440</v>
      </c>
      <c r="C24" s="36">
        <v>20</v>
      </c>
      <c r="D24" s="38">
        <v>0.495</v>
      </c>
      <c r="G24" s="36">
        <v>305075</v>
      </c>
      <c r="H24" s="36" t="s">
        <v>441</v>
      </c>
      <c r="I24" s="36">
        <v>10</v>
      </c>
      <c r="J24" s="38">
        <v>0.41500000000000004</v>
      </c>
      <c r="M24" s="39" t="s">
        <v>625</v>
      </c>
      <c r="N24" s="39" t="s">
        <v>637</v>
      </c>
      <c r="O24" s="39" t="s">
        <v>594</v>
      </c>
      <c r="P24" s="40">
        <v>26230</v>
      </c>
      <c r="Q24" s="39">
        <v>54</v>
      </c>
      <c r="R24" s="39" t="s">
        <v>595</v>
      </c>
      <c r="S24" s="39" t="s">
        <v>610</v>
      </c>
      <c r="T24" s="39">
        <v>1411</v>
      </c>
    </row>
    <row r="25" spans="1:20">
      <c r="A25" s="36">
        <v>305190</v>
      </c>
      <c r="B25" s="36" t="s">
        <v>442</v>
      </c>
      <c r="C25" s="36">
        <v>24</v>
      </c>
      <c r="D25" s="38">
        <v>0.495</v>
      </c>
      <c r="G25" s="36">
        <v>305054</v>
      </c>
      <c r="H25" s="36" t="s">
        <v>443</v>
      </c>
      <c r="I25" s="36">
        <v>12</v>
      </c>
      <c r="J25" s="38">
        <v>0.41500000000000004</v>
      </c>
      <c r="M25" s="39" t="s">
        <v>213</v>
      </c>
      <c r="N25" s="39" t="s">
        <v>638</v>
      </c>
      <c r="O25" s="39" t="s">
        <v>589</v>
      </c>
      <c r="P25" s="40">
        <v>22563</v>
      </c>
      <c r="Q25" s="39">
        <v>64</v>
      </c>
      <c r="R25" s="39" t="s">
        <v>590</v>
      </c>
      <c r="S25" s="39" t="s">
        <v>591</v>
      </c>
      <c r="T25" s="39">
        <v>1244</v>
      </c>
    </row>
    <row r="26" spans="1:20">
      <c r="A26" s="36">
        <v>305114</v>
      </c>
      <c r="B26" s="36" t="s">
        <v>444</v>
      </c>
      <c r="C26" s="36">
        <v>20</v>
      </c>
      <c r="D26" s="38">
        <v>0.495</v>
      </c>
      <c r="G26" s="36">
        <v>305076</v>
      </c>
      <c r="H26" s="36" t="s">
        <v>445</v>
      </c>
      <c r="I26" s="36">
        <v>24</v>
      </c>
      <c r="J26" s="38">
        <v>0.41500000000000004</v>
      </c>
      <c r="M26" s="39" t="s">
        <v>639</v>
      </c>
      <c r="N26" s="39" t="s">
        <v>640</v>
      </c>
      <c r="O26" s="39" t="s">
        <v>589</v>
      </c>
      <c r="P26" s="40">
        <v>15255</v>
      </c>
      <c r="Q26" s="39">
        <v>84</v>
      </c>
      <c r="R26" s="39" t="s">
        <v>590</v>
      </c>
      <c r="S26" s="39" t="s">
        <v>641</v>
      </c>
      <c r="T26" s="39">
        <v>1531</v>
      </c>
    </row>
    <row r="27" spans="1:20">
      <c r="A27" s="36">
        <v>305117</v>
      </c>
      <c r="B27" s="36" t="s">
        <v>446</v>
      </c>
      <c r="C27" s="36">
        <v>24</v>
      </c>
      <c r="D27" s="38">
        <v>0.495</v>
      </c>
      <c r="G27" s="36">
        <v>305055</v>
      </c>
      <c r="H27" s="36" t="s">
        <v>447</v>
      </c>
      <c r="I27" s="36">
        <v>12</v>
      </c>
      <c r="J27" s="38">
        <v>0.41500000000000004</v>
      </c>
      <c r="M27" s="39" t="s">
        <v>213</v>
      </c>
      <c r="N27" s="39" t="s">
        <v>642</v>
      </c>
      <c r="O27" s="39" t="s">
        <v>589</v>
      </c>
      <c r="P27" s="40">
        <v>30090</v>
      </c>
      <c r="Q27" s="39">
        <v>43</v>
      </c>
      <c r="R27" s="39" t="s">
        <v>590</v>
      </c>
      <c r="S27" s="39" t="s">
        <v>598</v>
      </c>
      <c r="T27" s="39">
        <v>955</v>
      </c>
    </row>
    <row r="28" spans="1:20">
      <c r="A28" s="36">
        <v>306000</v>
      </c>
      <c r="B28" s="36" t="s">
        <v>448</v>
      </c>
      <c r="C28" s="36">
        <v>30</v>
      </c>
      <c r="D28" s="38">
        <v>0.55000000000000004</v>
      </c>
      <c r="G28" s="36">
        <v>305052</v>
      </c>
      <c r="H28" s="36" t="s">
        <v>449</v>
      </c>
      <c r="I28" s="36">
        <v>30</v>
      </c>
      <c r="J28" s="38">
        <v>0.41500000000000004</v>
      </c>
      <c r="M28" s="39" t="s">
        <v>643</v>
      </c>
      <c r="N28" s="39" t="s">
        <v>644</v>
      </c>
      <c r="O28" s="39" t="s">
        <v>594</v>
      </c>
      <c r="P28" s="40">
        <v>25102</v>
      </c>
      <c r="Q28" s="39">
        <v>57</v>
      </c>
      <c r="R28" s="39" t="s">
        <v>601</v>
      </c>
      <c r="S28" s="39" t="s">
        <v>260</v>
      </c>
      <c r="T28" s="39">
        <v>1200</v>
      </c>
    </row>
    <row r="29" spans="1:20">
      <c r="A29" s="36">
        <v>305075</v>
      </c>
      <c r="B29" s="36" t="s">
        <v>441</v>
      </c>
      <c r="C29" s="36">
        <v>10</v>
      </c>
      <c r="D29" s="38">
        <v>0.41500000000000004</v>
      </c>
      <c r="G29" s="36">
        <v>209050</v>
      </c>
      <c r="H29" s="36" t="s">
        <v>450</v>
      </c>
      <c r="I29" s="36">
        <v>12</v>
      </c>
      <c r="J29" s="38">
        <v>1.123</v>
      </c>
      <c r="M29" s="39" t="s">
        <v>645</v>
      </c>
      <c r="N29" s="39" t="s">
        <v>644</v>
      </c>
      <c r="O29" s="39" t="s">
        <v>594</v>
      </c>
      <c r="P29" s="40">
        <v>16023</v>
      </c>
      <c r="Q29" s="39">
        <v>82</v>
      </c>
      <c r="R29" s="39" t="s">
        <v>601</v>
      </c>
      <c r="S29" s="39" t="s">
        <v>260</v>
      </c>
      <c r="T29" s="39">
        <v>955</v>
      </c>
    </row>
    <row r="30" spans="1:20">
      <c r="A30" s="36">
        <v>305054</v>
      </c>
      <c r="B30" s="36" t="s">
        <v>443</v>
      </c>
      <c r="C30" s="36">
        <v>12</v>
      </c>
      <c r="D30" s="38">
        <v>0.41500000000000004</v>
      </c>
      <c r="G30" s="36">
        <v>215004</v>
      </c>
      <c r="H30" s="36" t="s">
        <v>451</v>
      </c>
      <c r="I30" s="36">
        <v>6</v>
      </c>
      <c r="J30" s="38">
        <v>1.29</v>
      </c>
      <c r="M30" s="39" t="s">
        <v>646</v>
      </c>
      <c r="N30" s="39" t="s">
        <v>647</v>
      </c>
      <c r="O30" s="39" t="s">
        <v>594</v>
      </c>
      <c r="P30" s="40">
        <v>15304</v>
      </c>
      <c r="Q30" s="39">
        <v>84</v>
      </c>
      <c r="R30" s="39" t="s">
        <v>590</v>
      </c>
      <c r="S30" s="39" t="s">
        <v>591</v>
      </c>
      <c r="T30" s="39">
        <v>1066</v>
      </c>
    </row>
    <row r="31" spans="1:20">
      <c r="A31" s="36">
        <v>305076</v>
      </c>
      <c r="B31" s="36" t="s">
        <v>445</v>
      </c>
      <c r="C31" s="36">
        <v>24</v>
      </c>
      <c r="D31" s="38">
        <v>0.41500000000000004</v>
      </c>
      <c r="G31" s="36">
        <v>215000</v>
      </c>
      <c r="H31" s="36" t="s">
        <v>452</v>
      </c>
      <c r="I31" s="36">
        <v>10</v>
      </c>
      <c r="J31" s="38">
        <v>0.71</v>
      </c>
      <c r="M31" s="39" t="s">
        <v>648</v>
      </c>
      <c r="N31" s="39" t="s">
        <v>649</v>
      </c>
      <c r="O31" s="39" t="s">
        <v>589</v>
      </c>
      <c r="P31" s="40">
        <v>25602</v>
      </c>
      <c r="Q31" s="39">
        <v>55</v>
      </c>
      <c r="R31" s="39" t="s">
        <v>590</v>
      </c>
      <c r="S31" s="39" t="s">
        <v>598</v>
      </c>
      <c r="T31" s="39">
        <v>1411</v>
      </c>
    </row>
    <row r="32" spans="1:20">
      <c r="A32" s="36">
        <v>215004</v>
      </c>
      <c r="B32" s="36" t="s">
        <v>451</v>
      </c>
      <c r="C32" s="36">
        <v>6</v>
      </c>
      <c r="D32" s="38">
        <v>1.29</v>
      </c>
      <c r="G32" s="36">
        <v>215002</v>
      </c>
      <c r="H32" s="36" t="s">
        <v>453</v>
      </c>
      <c r="I32" s="36">
        <v>6</v>
      </c>
      <c r="J32" s="38">
        <v>1.1339999999999999</v>
      </c>
      <c r="M32" s="39" t="s">
        <v>650</v>
      </c>
      <c r="N32" s="39" t="s">
        <v>651</v>
      </c>
      <c r="O32" s="39" t="s">
        <v>594</v>
      </c>
      <c r="P32" s="40">
        <v>25098</v>
      </c>
      <c r="Q32" s="39">
        <v>57</v>
      </c>
      <c r="R32" s="39" t="s">
        <v>595</v>
      </c>
      <c r="S32" s="39" t="s">
        <v>260</v>
      </c>
      <c r="T32" s="39">
        <v>955</v>
      </c>
    </row>
    <row r="33" spans="1:20">
      <c r="A33" s="36">
        <v>215000</v>
      </c>
      <c r="B33" s="36" t="s">
        <v>452</v>
      </c>
      <c r="C33" s="36">
        <v>10</v>
      </c>
      <c r="D33" s="38">
        <v>0.71</v>
      </c>
      <c r="G33" s="36">
        <v>215018</v>
      </c>
      <c r="H33" s="36" t="s">
        <v>454</v>
      </c>
      <c r="I33" s="36">
        <v>6</v>
      </c>
      <c r="J33" s="38">
        <v>1.4</v>
      </c>
      <c r="M33" s="39" t="s">
        <v>652</v>
      </c>
      <c r="N33" s="39" t="s">
        <v>653</v>
      </c>
      <c r="O33" s="39" t="s">
        <v>589</v>
      </c>
      <c r="P33" s="40">
        <v>18070</v>
      </c>
      <c r="Q33" s="39">
        <v>76</v>
      </c>
      <c r="R33" s="39" t="s">
        <v>619</v>
      </c>
      <c r="S33" s="39" t="s">
        <v>247</v>
      </c>
      <c r="T33" s="39">
        <v>1211</v>
      </c>
    </row>
    <row r="34" spans="1:20">
      <c r="A34" s="36">
        <v>215002</v>
      </c>
      <c r="B34" s="36" t="s">
        <v>453</v>
      </c>
      <c r="C34" s="36">
        <v>6</v>
      </c>
      <c r="D34" s="38">
        <v>1.1339999999999999</v>
      </c>
      <c r="G34" s="36">
        <v>215006</v>
      </c>
      <c r="H34" s="36" t="s">
        <v>455</v>
      </c>
      <c r="I34" s="36">
        <v>10</v>
      </c>
      <c r="J34" s="38">
        <v>0.71</v>
      </c>
      <c r="M34" s="39" t="s">
        <v>654</v>
      </c>
      <c r="N34" s="39" t="s">
        <v>655</v>
      </c>
      <c r="O34" s="39" t="s">
        <v>589</v>
      </c>
      <c r="P34" s="40">
        <v>30324</v>
      </c>
      <c r="Q34" s="39">
        <v>43</v>
      </c>
      <c r="R34" s="39" t="s">
        <v>603</v>
      </c>
      <c r="S34" s="39" t="s">
        <v>591</v>
      </c>
      <c r="T34" s="39">
        <v>855</v>
      </c>
    </row>
    <row r="35" spans="1:20">
      <c r="A35" s="36">
        <v>215008</v>
      </c>
      <c r="B35" s="36" t="s">
        <v>456</v>
      </c>
      <c r="C35" s="36">
        <v>6</v>
      </c>
      <c r="D35" s="38">
        <v>1.1339999999999999</v>
      </c>
      <c r="G35" s="36">
        <v>215008</v>
      </c>
      <c r="H35" s="36" t="s">
        <v>456</v>
      </c>
      <c r="I35" s="36">
        <v>6</v>
      </c>
      <c r="J35" s="38">
        <v>1.1339999999999999</v>
      </c>
      <c r="M35" s="39" t="s">
        <v>656</v>
      </c>
      <c r="N35" s="39" t="s">
        <v>657</v>
      </c>
      <c r="O35" s="39" t="s">
        <v>589</v>
      </c>
      <c r="P35" s="40">
        <v>15168</v>
      </c>
      <c r="Q35" s="39">
        <v>84</v>
      </c>
      <c r="R35" s="39" t="s">
        <v>590</v>
      </c>
      <c r="S35" s="39" t="s">
        <v>632</v>
      </c>
      <c r="T35" s="39">
        <v>3633</v>
      </c>
    </row>
    <row r="36" spans="1:20">
      <c r="A36" s="36">
        <v>215020</v>
      </c>
      <c r="B36" s="36" t="s">
        <v>457</v>
      </c>
      <c r="C36" s="36">
        <v>6</v>
      </c>
      <c r="D36" s="38">
        <v>1.454</v>
      </c>
      <c r="G36" s="36">
        <v>208022</v>
      </c>
      <c r="H36" s="36" t="s">
        <v>458</v>
      </c>
      <c r="I36" s="36">
        <v>24</v>
      </c>
      <c r="J36" s="38">
        <v>0.80600000000000005</v>
      </c>
      <c r="M36" s="39" t="s">
        <v>608</v>
      </c>
      <c r="N36" s="39" t="s">
        <v>658</v>
      </c>
      <c r="O36" s="39" t="s">
        <v>594</v>
      </c>
      <c r="P36" s="40">
        <v>32160</v>
      </c>
      <c r="Q36" s="39">
        <v>38</v>
      </c>
      <c r="R36" s="39" t="s">
        <v>595</v>
      </c>
      <c r="S36" s="39" t="s">
        <v>260</v>
      </c>
      <c r="T36" s="39">
        <v>1088</v>
      </c>
    </row>
    <row r="37" spans="1:20">
      <c r="A37" s="36">
        <v>215017</v>
      </c>
      <c r="B37" s="36" t="s">
        <v>459</v>
      </c>
      <c r="C37" s="36">
        <v>6</v>
      </c>
      <c r="D37" s="38">
        <v>1.454</v>
      </c>
      <c r="G37" s="36">
        <v>212081</v>
      </c>
      <c r="H37" s="36" t="s">
        <v>460</v>
      </c>
      <c r="I37" s="36">
        <v>24</v>
      </c>
      <c r="J37" s="38">
        <v>0.64800000000000002</v>
      </c>
      <c r="M37" s="39" t="s">
        <v>266</v>
      </c>
      <c r="N37" s="39" t="s">
        <v>659</v>
      </c>
      <c r="O37" s="39" t="s">
        <v>594</v>
      </c>
      <c r="P37" s="40">
        <v>25420</v>
      </c>
      <c r="Q37" s="39">
        <v>56</v>
      </c>
      <c r="R37" s="39" t="s">
        <v>607</v>
      </c>
      <c r="S37" s="39" t="s">
        <v>632</v>
      </c>
      <c r="T37" s="39">
        <v>4055</v>
      </c>
    </row>
    <row r="38" spans="1:20">
      <c r="A38" s="36">
        <v>208016</v>
      </c>
      <c r="B38" s="36" t="s">
        <v>461</v>
      </c>
      <c r="C38" s="36">
        <v>40</v>
      </c>
      <c r="D38" s="38">
        <v>0.46200000000000002</v>
      </c>
      <c r="G38" s="36">
        <v>212080</v>
      </c>
      <c r="H38" s="36" t="s">
        <v>462</v>
      </c>
      <c r="I38" s="36">
        <v>24</v>
      </c>
      <c r="J38" s="38">
        <v>0.61599999999999999</v>
      </c>
      <c r="M38" s="39" t="s">
        <v>660</v>
      </c>
      <c r="N38" s="39" t="s">
        <v>661</v>
      </c>
      <c r="O38" s="39" t="s">
        <v>589</v>
      </c>
      <c r="P38" s="40">
        <v>22163</v>
      </c>
      <c r="Q38" s="39">
        <v>65</v>
      </c>
      <c r="R38" s="39" t="s">
        <v>590</v>
      </c>
      <c r="S38" s="39" t="s">
        <v>636</v>
      </c>
      <c r="T38" s="39">
        <v>1277</v>
      </c>
    </row>
    <row r="39" spans="1:20">
      <c r="A39" s="36">
        <v>208021</v>
      </c>
      <c r="B39" s="36" t="s">
        <v>463</v>
      </c>
      <c r="C39" s="36">
        <v>50</v>
      </c>
      <c r="D39" s="38">
        <v>0.44600000000000001</v>
      </c>
      <c r="G39" s="36">
        <v>107007</v>
      </c>
      <c r="H39" s="36" t="s">
        <v>464</v>
      </c>
      <c r="I39" s="36">
        <v>24</v>
      </c>
      <c r="J39" s="38">
        <v>0.36</v>
      </c>
      <c r="M39" s="39" t="s">
        <v>645</v>
      </c>
      <c r="N39" s="39" t="s">
        <v>662</v>
      </c>
      <c r="O39" s="39" t="s">
        <v>594</v>
      </c>
      <c r="P39" s="40">
        <v>16250</v>
      </c>
      <c r="Q39" s="39">
        <v>81</v>
      </c>
      <c r="R39" s="39" t="s">
        <v>590</v>
      </c>
      <c r="S39" s="39" t="s">
        <v>591</v>
      </c>
      <c r="T39" s="39">
        <v>944</v>
      </c>
    </row>
    <row r="40" spans="1:20">
      <c r="A40" s="36">
        <v>208022</v>
      </c>
      <c r="B40" s="36" t="s">
        <v>458</v>
      </c>
      <c r="C40" s="36">
        <v>24</v>
      </c>
      <c r="D40" s="38">
        <v>0.80600000000000005</v>
      </c>
      <c r="G40" s="36">
        <v>107001</v>
      </c>
      <c r="H40" s="36" t="s">
        <v>465</v>
      </c>
      <c r="I40" s="36">
        <v>24</v>
      </c>
      <c r="J40" s="38">
        <v>0.26</v>
      </c>
      <c r="M40" s="39" t="s">
        <v>663</v>
      </c>
      <c r="N40" s="39" t="s">
        <v>293</v>
      </c>
      <c r="O40" s="39" t="s">
        <v>594</v>
      </c>
      <c r="P40" s="40">
        <v>30245</v>
      </c>
      <c r="Q40" s="39">
        <v>43</v>
      </c>
      <c r="R40" s="39" t="s">
        <v>595</v>
      </c>
      <c r="S40" s="39" t="s">
        <v>260</v>
      </c>
      <c r="T40" s="39">
        <v>966</v>
      </c>
    </row>
    <row r="41" spans="1:20">
      <c r="A41" s="36">
        <v>107012</v>
      </c>
      <c r="B41" s="36" t="s">
        <v>466</v>
      </c>
      <c r="C41" s="36">
        <v>24</v>
      </c>
      <c r="D41" s="38">
        <v>0.36</v>
      </c>
      <c r="G41" s="36">
        <v>107002</v>
      </c>
      <c r="H41" s="36" t="s">
        <v>467</v>
      </c>
      <c r="I41" s="36">
        <v>24</v>
      </c>
      <c r="J41" s="38">
        <v>0.26</v>
      </c>
      <c r="M41" s="39" t="s">
        <v>664</v>
      </c>
      <c r="N41" s="39" t="s">
        <v>221</v>
      </c>
      <c r="O41" s="39" t="s">
        <v>589</v>
      </c>
      <c r="P41" s="40">
        <v>14451</v>
      </c>
      <c r="Q41" s="39">
        <v>86</v>
      </c>
      <c r="R41" s="39" t="s">
        <v>590</v>
      </c>
      <c r="S41" s="39" t="s">
        <v>591</v>
      </c>
      <c r="T41" s="39">
        <v>1144</v>
      </c>
    </row>
    <row r="42" spans="1:20">
      <c r="A42" s="36">
        <v>107006</v>
      </c>
      <c r="B42" s="36" t="s">
        <v>468</v>
      </c>
      <c r="C42" s="36">
        <v>24</v>
      </c>
      <c r="D42" s="38">
        <v>0.36</v>
      </c>
      <c r="G42" s="36">
        <v>208030</v>
      </c>
      <c r="H42" s="36" t="s">
        <v>469</v>
      </c>
      <c r="I42" s="36">
        <v>10</v>
      </c>
      <c r="J42" s="38">
        <v>1.6960000000000002</v>
      </c>
      <c r="M42" s="39" t="s">
        <v>665</v>
      </c>
      <c r="N42" s="39" t="s">
        <v>666</v>
      </c>
      <c r="O42" s="39" t="s">
        <v>589</v>
      </c>
      <c r="P42" s="40">
        <v>27649</v>
      </c>
      <c r="Q42" s="39">
        <v>50</v>
      </c>
      <c r="R42" s="39" t="s">
        <v>619</v>
      </c>
      <c r="S42" s="39" t="s">
        <v>247</v>
      </c>
      <c r="T42" s="39">
        <v>1077</v>
      </c>
    </row>
    <row r="43" spans="1:20">
      <c r="A43" s="36">
        <v>107007</v>
      </c>
      <c r="B43" s="36" t="s">
        <v>464</v>
      </c>
      <c r="C43" s="36">
        <v>24</v>
      </c>
      <c r="D43" s="38">
        <v>0.36</v>
      </c>
      <c r="G43" s="36">
        <v>208031</v>
      </c>
      <c r="H43" s="36" t="s">
        <v>470</v>
      </c>
      <c r="I43" s="36">
        <v>20</v>
      </c>
      <c r="J43" s="38">
        <v>0.874</v>
      </c>
      <c r="M43" s="39" t="s">
        <v>634</v>
      </c>
      <c r="N43" s="39" t="s">
        <v>667</v>
      </c>
      <c r="O43" s="39" t="s">
        <v>589</v>
      </c>
      <c r="P43" s="40">
        <v>22141</v>
      </c>
      <c r="Q43" s="39">
        <v>65</v>
      </c>
      <c r="R43" s="39" t="s">
        <v>603</v>
      </c>
      <c r="S43" s="39" t="s">
        <v>591</v>
      </c>
      <c r="T43" s="39">
        <v>833</v>
      </c>
    </row>
    <row r="44" spans="1:20">
      <c r="A44" s="36">
        <v>309011</v>
      </c>
      <c r="B44" s="36" t="s">
        <v>471</v>
      </c>
      <c r="C44" s="36">
        <v>21</v>
      </c>
      <c r="D44" s="38">
        <v>0.72300000000000009</v>
      </c>
      <c r="G44" s="36">
        <v>214000</v>
      </c>
      <c r="H44" s="36" t="s">
        <v>472</v>
      </c>
      <c r="I44" s="36">
        <v>16</v>
      </c>
      <c r="J44" s="38">
        <v>0.80199999999999994</v>
      </c>
      <c r="M44" s="39" t="s">
        <v>652</v>
      </c>
      <c r="N44" s="39" t="s">
        <v>668</v>
      </c>
      <c r="O44" s="39" t="s">
        <v>589</v>
      </c>
      <c r="P44" s="40">
        <v>28558</v>
      </c>
      <c r="Q44" s="39">
        <v>47</v>
      </c>
      <c r="R44" s="39" t="s">
        <v>607</v>
      </c>
      <c r="S44" s="39" t="s">
        <v>259</v>
      </c>
      <c r="T44" s="39">
        <v>1411</v>
      </c>
    </row>
    <row r="45" spans="1:20">
      <c r="A45" s="36">
        <v>309010</v>
      </c>
      <c r="B45" s="36" t="s">
        <v>473</v>
      </c>
      <c r="C45" s="36">
        <v>14</v>
      </c>
      <c r="D45" s="38">
        <v>3.2399999999999998</v>
      </c>
      <c r="G45" s="36">
        <v>214009</v>
      </c>
      <c r="H45" s="36" t="s">
        <v>474</v>
      </c>
      <c r="I45" s="36">
        <v>16</v>
      </c>
      <c r="J45" s="38">
        <v>0.80199999999999994</v>
      </c>
      <c r="M45" s="39" t="s">
        <v>596</v>
      </c>
      <c r="N45" s="39" t="s">
        <v>669</v>
      </c>
      <c r="O45" s="39" t="s">
        <v>589</v>
      </c>
      <c r="P45" s="40">
        <v>25690</v>
      </c>
      <c r="Q45" s="39">
        <v>55</v>
      </c>
      <c r="R45" s="39" t="s">
        <v>590</v>
      </c>
      <c r="S45" s="39" t="s">
        <v>636</v>
      </c>
      <c r="T45" s="39">
        <v>1311</v>
      </c>
    </row>
    <row r="46" spans="1:20">
      <c r="A46" s="36">
        <v>208030</v>
      </c>
      <c r="B46" s="36" t="s">
        <v>469</v>
      </c>
      <c r="C46" s="36">
        <v>10</v>
      </c>
      <c r="D46" s="38">
        <v>1.6960000000000002</v>
      </c>
      <c r="G46" s="36">
        <v>208015</v>
      </c>
      <c r="H46" s="36" t="s">
        <v>475</v>
      </c>
      <c r="I46" s="36">
        <v>24</v>
      </c>
      <c r="J46" s="38">
        <v>0.75</v>
      </c>
      <c r="M46" s="39" t="s">
        <v>663</v>
      </c>
      <c r="N46" s="39" t="s">
        <v>670</v>
      </c>
      <c r="O46" s="39" t="s">
        <v>594</v>
      </c>
      <c r="P46" s="40">
        <v>25842</v>
      </c>
      <c r="Q46" s="39">
        <v>55</v>
      </c>
      <c r="R46" s="39" t="s">
        <v>607</v>
      </c>
      <c r="S46" s="39" t="s">
        <v>671</v>
      </c>
      <c r="T46" s="39">
        <v>2611</v>
      </c>
    </row>
    <row r="47" spans="1:20">
      <c r="A47" s="36">
        <v>214007</v>
      </c>
      <c r="B47" s="36" t="s">
        <v>476</v>
      </c>
      <c r="C47" s="36">
        <v>16</v>
      </c>
      <c r="D47" s="38">
        <v>0.81200000000000006</v>
      </c>
      <c r="G47" s="36">
        <v>208017</v>
      </c>
      <c r="H47" s="36" t="s">
        <v>477</v>
      </c>
      <c r="I47" s="36">
        <v>24</v>
      </c>
      <c r="J47" s="38">
        <v>0.75</v>
      </c>
      <c r="M47" s="39" t="s">
        <v>266</v>
      </c>
      <c r="N47" s="39" t="s">
        <v>672</v>
      </c>
      <c r="O47" s="39" t="s">
        <v>594</v>
      </c>
      <c r="P47" s="40">
        <v>20548</v>
      </c>
      <c r="Q47" s="39">
        <v>69</v>
      </c>
      <c r="R47" s="39" t="s">
        <v>607</v>
      </c>
      <c r="S47" s="39" t="s">
        <v>671</v>
      </c>
      <c r="T47" s="39">
        <v>2522</v>
      </c>
    </row>
    <row r="48" spans="1:20">
      <c r="A48" s="36">
        <v>214008</v>
      </c>
      <c r="B48" s="36" t="s">
        <v>478</v>
      </c>
      <c r="C48" s="36">
        <v>16</v>
      </c>
      <c r="D48" s="38">
        <v>0.92200000000000004</v>
      </c>
      <c r="G48" s="36">
        <v>101181</v>
      </c>
      <c r="H48" s="36" t="s">
        <v>479</v>
      </c>
      <c r="I48" s="36">
        <v>45</v>
      </c>
      <c r="J48" s="38">
        <v>1.2310000000000001</v>
      </c>
      <c r="M48" s="39" t="s">
        <v>673</v>
      </c>
      <c r="N48" s="39" t="s">
        <v>306</v>
      </c>
      <c r="O48" s="39" t="s">
        <v>594</v>
      </c>
      <c r="P48" s="40">
        <v>25701</v>
      </c>
      <c r="Q48" s="39">
        <v>55</v>
      </c>
      <c r="R48" s="39" t="s">
        <v>590</v>
      </c>
      <c r="S48" s="39" t="s">
        <v>591</v>
      </c>
      <c r="T48" s="39">
        <v>833</v>
      </c>
    </row>
    <row r="49" spans="1:20">
      <c r="A49" s="36">
        <v>214000</v>
      </c>
      <c r="B49" s="36" t="s">
        <v>472</v>
      </c>
      <c r="C49" s="36">
        <v>16</v>
      </c>
      <c r="D49" s="38">
        <v>0.81401999999999997</v>
      </c>
      <c r="G49" s="36">
        <v>101179</v>
      </c>
      <c r="H49" s="36" t="s">
        <v>480</v>
      </c>
      <c r="I49" s="36">
        <v>48</v>
      </c>
      <c r="J49" s="38">
        <v>0.61299999999999999</v>
      </c>
      <c r="M49" s="39" t="s">
        <v>355</v>
      </c>
      <c r="N49" s="39" t="s">
        <v>674</v>
      </c>
      <c r="O49" s="39" t="s">
        <v>589</v>
      </c>
      <c r="P49" s="40">
        <v>29957</v>
      </c>
      <c r="Q49" s="39">
        <v>44</v>
      </c>
      <c r="R49" s="39" t="s">
        <v>590</v>
      </c>
      <c r="S49" s="39" t="s">
        <v>591</v>
      </c>
      <c r="T49" s="39">
        <v>1077</v>
      </c>
    </row>
    <row r="50" spans="1:20">
      <c r="A50" s="36">
        <v>214009</v>
      </c>
      <c r="B50" s="36" t="s">
        <v>474</v>
      </c>
      <c r="C50" s="36">
        <v>16</v>
      </c>
      <c r="D50" s="38">
        <v>0.83020000000000005</v>
      </c>
      <c r="G50" s="36">
        <v>101118</v>
      </c>
      <c r="H50" s="36" t="s">
        <v>481</v>
      </c>
      <c r="I50" s="36">
        <v>45</v>
      </c>
      <c r="J50" s="38">
        <v>0.60599999999999998</v>
      </c>
      <c r="M50" s="39" t="s">
        <v>675</v>
      </c>
      <c r="N50" s="39" t="s">
        <v>676</v>
      </c>
      <c r="O50" s="39" t="s">
        <v>589</v>
      </c>
      <c r="P50" s="40">
        <v>18766</v>
      </c>
      <c r="Q50" s="39">
        <v>74</v>
      </c>
      <c r="R50" s="39" t="s">
        <v>590</v>
      </c>
      <c r="S50" s="39" t="s">
        <v>591</v>
      </c>
      <c r="T50" s="39">
        <v>844</v>
      </c>
    </row>
    <row r="51" spans="1:20">
      <c r="A51" s="36">
        <v>101090</v>
      </c>
      <c r="B51" s="36" t="s">
        <v>482</v>
      </c>
      <c r="C51" s="36">
        <v>20</v>
      </c>
      <c r="D51" s="38">
        <v>0.48099999999999998</v>
      </c>
      <c r="G51" s="36">
        <v>101100</v>
      </c>
      <c r="H51" s="36" t="s">
        <v>483</v>
      </c>
      <c r="I51" s="36">
        <v>12</v>
      </c>
      <c r="J51" s="38">
        <v>1.272</v>
      </c>
      <c r="M51" s="39" t="s">
        <v>677</v>
      </c>
      <c r="N51" s="39" t="s">
        <v>678</v>
      </c>
      <c r="O51" s="39" t="s">
        <v>589</v>
      </c>
      <c r="P51" s="40">
        <v>15959</v>
      </c>
      <c r="Q51" s="39">
        <v>82</v>
      </c>
      <c r="R51" s="39" t="s">
        <v>590</v>
      </c>
      <c r="S51" s="39" t="s">
        <v>591</v>
      </c>
      <c r="T51" s="39">
        <v>1200</v>
      </c>
    </row>
    <row r="52" spans="1:20">
      <c r="A52" s="36">
        <v>101180</v>
      </c>
      <c r="B52" s="36" t="s">
        <v>484</v>
      </c>
      <c r="C52" s="36">
        <v>45</v>
      </c>
      <c r="D52" s="38">
        <v>1.0539999999999998</v>
      </c>
      <c r="G52" s="36">
        <v>209027</v>
      </c>
      <c r="H52" s="36" t="s">
        <v>485</v>
      </c>
      <c r="I52" s="36">
        <v>15</v>
      </c>
      <c r="J52" s="38">
        <v>1.8820000000000001</v>
      </c>
      <c r="M52" s="39" t="s">
        <v>222</v>
      </c>
      <c r="N52" s="39" t="s">
        <v>678</v>
      </c>
      <c r="O52" s="39" t="s">
        <v>589</v>
      </c>
      <c r="P52" s="40">
        <v>18509</v>
      </c>
      <c r="Q52" s="39">
        <v>75</v>
      </c>
      <c r="R52" s="39" t="s">
        <v>590</v>
      </c>
      <c r="S52" s="39" t="s">
        <v>591</v>
      </c>
      <c r="T52" s="39">
        <v>1188</v>
      </c>
    </row>
    <row r="53" spans="1:20">
      <c r="A53" s="36">
        <v>101181</v>
      </c>
      <c r="B53" s="36" t="s">
        <v>479</v>
      </c>
      <c r="C53" s="36">
        <v>45</v>
      </c>
      <c r="D53" s="38">
        <v>1.2310000000000001</v>
      </c>
      <c r="G53" s="36">
        <v>209029</v>
      </c>
      <c r="H53" s="36" t="s">
        <v>486</v>
      </c>
      <c r="I53" s="36">
        <v>15</v>
      </c>
      <c r="J53" s="38">
        <v>1.669</v>
      </c>
      <c r="M53" s="39" t="s">
        <v>213</v>
      </c>
      <c r="N53" s="39" t="s">
        <v>679</v>
      </c>
      <c r="O53" s="39" t="s">
        <v>589</v>
      </c>
      <c r="P53" s="40">
        <v>21433</v>
      </c>
      <c r="Q53" s="39">
        <v>67</v>
      </c>
      <c r="R53" s="39" t="s">
        <v>619</v>
      </c>
      <c r="S53" s="39" t="s">
        <v>247</v>
      </c>
      <c r="T53" s="39">
        <v>1311</v>
      </c>
    </row>
    <row r="54" spans="1:20">
      <c r="A54" s="36">
        <v>101094</v>
      </c>
      <c r="B54" s="36" t="s">
        <v>487</v>
      </c>
      <c r="C54" s="36">
        <v>20</v>
      </c>
      <c r="D54" s="38">
        <v>0.53800000000000003</v>
      </c>
      <c r="G54" s="36">
        <v>209028</v>
      </c>
      <c r="H54" s="36" t="s">
        <v>488</v>
      </c>
      <c r="I54" s="36">
        <v>15</v>
      </c>
      <c r="J54" s="38">
        <v>1.306</v>
      </c>
      <c r="M54" s="39" t="s">
        <v>680</v>
      </c>
      <c r="N54" s="39" t="s">
        <v>681</v>
      </c>
      <c r="O54" s="39" t="s">
        <v>594</v>
      </c>
      <c r="P54" s="40">
        <v>30186</v>
      </c>
      <c r="Q54" s="39">
        <v>43</v>
      </c>
      <c r="R54" s="39" t="s">
        <v>603</v>
      </c>
      <c r="S54" s="39" t="s">
        <v>591</v>
      </c>
      <c r="T54" s="39">
        <v>833</v>
      </c>
    </row>
    <row r="55" spans="1:20">
      <c r="A55" s="36">
        <v>101100</v>
      </c>
      <c r="B55" s="36" t="s">
        <v>483</v>
      </c>
      <c r="C55" s="36">
        <v>12</v>
      </c>
      <c r="D55" s="38">
        <v>1.272</v>
      </c>
      <c r="G55" s="36">
        <v>212076</v>
      </c>
      <c r="H55" s="36" t="s">
        <v>489</v>
      </c>
      <c r="I55" s="36">
        <v>20</v>
      </c>
      <c r="J55" s="38">
        <v>0.83800000000000008</v>
      </c>
      <c r="M55" s="39" t="s">
        <v>224</v>
      </c>
      <c r="N55" s="39" t="s">
        <v>682</v>
      </c>
      <c r="O55" s="39" t="s">
        <v>589</v>
      </c>
      <c r="P55" s="40">
        <v>16286</v>
      </c>
      <c r="Q55" s="39">
        <v>81</v>
      </c>
      <c r="R55" s="39" t="s">
        <v>590</v>
      </c>
      <c r="S55" s="39" t="s">
        <v>641</v>
      </c>
      <c r="T55" s="39">
        <v>1577</v>
      </c>
    </row>
    <row r="56" spans="1:20">
      <c r="A56" s="36">
        <v>209028</v>
      </c>
      <c r="B56" s="36" t="s">
        <v>488</v>
      </c>
      <c r="C56" s="36">
        <v>15</v>
      </c>
      <c r="D56" s="38">
        <v>1.306</v>
      </c>
      <c r="G56" s="36">
        <v>209037</v>
      </c>
      <c r="H56" s="36" t="s">
        <v>490</v>
      </c>
      <c r="I56" s="36">
        <v>15</v>
      </c>
      <c r="J56" s="38">
        <v>1.1000000000000001</v>
      </c>
      <c r="M56" s="39" t="s">
        <v>611</v>
      </c>
      <c r="N56" s="39" t="s">
        <v>683</v>
      </c>
      <c r="O56" s="39" t="s">
        <v>589</v>
      </c>
      <c r="P56" s="40">
        <v>16607</v>
      </c>
      <c r="Q56" s="39">
        <v>80</v>
      </c>
      <c r="R56" s="39" t="s">
        <v>603</v>
      </c>
      <c r="S56" s="39" t="s">
        <v>591</v>
      </c>
      <c r="T56" s="39">
        <v>1066</v>
      </c>
    </row>
    <row r="57" spans="1:20">
      <c r="A57" s="36">
        <v>209037</v>
      </c>
      <c r="B57" s="36" t="s">
        <v>490</v>
      </c>
      <c r="C57" s="36">
        <v>15</v>
      </c>
      <c r="D57" s="38">
        <v>1.1000000000000001</v>
      </c>
      <c r="G57" s="36">
        <v>306028</v>
      </c>
      <c r="H57" s="36" t="s">
        <v>491</v>
      </c>
      <c r="I57" s="36">
        <v>10</v>
      </c>
      <c r="J57" s="38">
        <v>0.76700000000000002</v>
      </c>
      <c r="M57" s="39" t="s">
        <v>684</v>
      </c>
      <c r="N57" s="39" t="s">
        <v>685</v>
      </c>
      <c r="O57" s="39" t="s">
        <v>589</v>
      </c>
      <c r="P57" s="40">
        <v>15328</v>
      </c>
      <c r="Q57" s="39">
        <v>84</v>
      </c>
      <c r="R57" s="39" t="s">
        <v>603</v>
      </c>
      <c r="S57" s="39" t="s">
        <v>632</v>
      </c>
      <c r="T57" s="39">
        <v>2522</v>
      </c>
    </row>
    <row r="58" spans="1:20">
      <c r="A58" s="36">
        <v>311016</v>
      </c>
      <c r="B58" s="36" t="s">
        <v>492</v>
      </c>
      <c r="C58" s="36">
        <v>20</v>
      </c>
      <c r="D58" s="38">
        <v>0.59499999999999997</v>
      </c>
      <c r="G58" s="36">
        <v>222021</v>
      </c>
      <c r="H58" s="36" t="s">
        <v>493</v>
      </c>
      <c r="I58" s="36">
        <v>24</v>
      </c>
      <c r="J58" s="38">
        <v>0.93699999999999994</v>
      </c>
      <c r="M58" s="39" t="s">
        <v>686</v>
      </c>
      <c r="N58" s="39" t="s">
        <v>687</v>
      </c>
      <c r="O58" s="39" t="s">
        <v>589</v>
      </c>
      <c r="P58" s="40">
        <v>19960</v>
      </c>
      <c r="Q58" s="39">
        <v>71</v>
      </c>
      <c r="R58" s="39" t="s">
        <v>619</v>
      </c>
      <c r="S58" s="39" t="s">
        <v>247</v>
      </c>
      <c r="T58" s="39">
        <v>1044</v>
      </c>
    </row>
    <row r="59" spans="1:20">
      <c r="A59" s="36">
        <v>311018</v>
      </c>
      <c r="B59" s="36" t="s">
        <v>494</v>
      </c>
      <c r="C59" s="36">
        <v>20</v>
      </c>
      <c r="D59" s="38">
        <v>0.59499999999999997</v>
      </c>
      <c r="G59" s="36">
        <v>230023</v>
      </c>
      <c r="H59" s="36" t="s">
        <v>495</v>
      </c>
      <c r="I59" s="36">
        <v>12</v>
      </c>
      <c r="J59" s="38">
        <v>0.92400000000000004</v>
      </c>
      <c r="M59" s="39" t="s">
        <v>621</v>
      </c>
      <c r="N59" s="39" t="s">
        <v>688</v>
      </c>
      <c r="O59" s="39" t="s">
        <v>589</v>
      </c>
      <c r="P59" s="40">
        <v>22708</v>
      </c>
      <c r="Q59" s="39">
        <v>63</v>
      </c>
      <c r="R59" s="39" t="s">
        <v>590</v>
      </c>
      <c r="S59" s="39" t="s">
        <v>641</v>
      </c>
      <c r="T59" s="39">
        <v>1533</v>
      </c>
    </row>
    <row r="60" spans="1:20">
      <c r="A60" s="36">
        <v>311017</v>
      </c>
      <c r="B60" s="36" t="s">
        <v>496</v>
      </c>
      <c r="C60" s="36">
        <v>20</v>
      </c>
      <c r="D60" s="38">
        <v>0.59499999999999997</v>
      </c>
      <c r="G60" s="36">
        <v>305069</v>
      </c>
      <c r="H60" s="36" t="s">
        <v>497</v>
      </c>
      <c r="I60" s="36">
        <v>20</v>
      </c>
      <c r="J60" s="38">
        <v>0.41299999999999998</v>
      </c>
      <c r="M60" s="39" t="s">
        <v>689</v>
      </c>
      <c r="N60" s="39" t="s">
        <v>690</v>
      </c>
      <c r="O60" s="39" t="s">
        <v>589</v>
      </c>
      <c r="P60" s="40">
        <v>26726</v>
      </c>
      <c r="Q60" s="39">
        <v>52</v>
      </c>
      <c r="R60" s="39" t="s">
        <v>601</v>
      </c>
      <c r="S60" s="39" t="s">
        <v>632</v>
      </c>
      <c r="T60" s="39">
        <v>3288</v>
      </c>
    </row>
    <row r="61" spans="1:20">
      <c r="A61" s="36">
        <v>306028</v>
      </c>
      <c r="B61" s="36" t="s">
        <v>491</v>
      </c>
      <c r="C61" s="36">
        <v>10</v>
      </c>
      <c r="D61" s="38">
        <v>0.76700000000000002</v>
      </c>
      <c r="G61" s="36">
        <v>305065</v>
      </c>
      <c r="H61" s="36" t="s">
        <v>498</v>
      </c>
      <c r="I61" s="36">
        <v>16</v>
      </c>
      <c r="J61" s="38">
        <v>0.41299999999999998</v>
      </c>
      <c r="M61" s="39" t="s">
        <v>691</v>
      </c>
      <c r="N61" s="39" t="s">
        <v>692</v>
      </c>
      <c r="O61" s="39" t="s">
        <v>594</v>
      </c>
      <c r="P61" s="40">
        <v>29842</v>
      </c>
      <c r="Q61" s="39">
        <v>44</v>
      </c>
      <c r="R61" s="39" t="s">
        <v>590</v>
      </c>
      <c r="S61" s="39" t="s">
        <v>591</v>
      </c>
      <c r="T61" s="39">
        <v>944</v>
      </c>
    </row>
    <row r="62" spans="1:20">
      <c r="A62" s="36">
        <v>222021</v>
      </c>
      <c r="B62" s="36" t="s">
        <v>493</v>
      </c>
      <c r="C62" s="36">
        <v>24</v>
      </c>
      <c r="D62" s="38">
        <v>0.93699999999999994</v>
      </c>
      <c r="G62" s="36">
        <v>305068</v>
      </c>
      <c r="H62" s="36" t="s">
        <v>499</v>
      </c>
      <c r="I62" s="36">
        <v>24</v>
      </c>
      <c r="J62" s="38">
        <v>0.38700000000000001</v>
      </c>
      <c r="M62" s="39" t="s">
        <v>611</v>
      </c>
      <c r="N62" s="39" t="s">
        <v>693</v>
      </c>
      <c r="O62" s="39" t="s">
        <v>589</v>
      </c>
      <c r="P62" s="40">
        <v>25653</v>
      </c>
      <c r="Q62" s="39">
        <v>55</v>
      </c>
      <c r="R62" s="39" t="s">
        <v>590</v>
      </c>
      <c r="S62" s="39" t="s">
        <v>591</v>
      </c>
      <c r="T62" s="39">
        <v>1322</v>
      </c>
    </row>
    <row r="63" spans="1:20">
      <c r="A63" s="36">
        <v>230023</v>
      </c>
      <c r="B63" s="36" t="s">
        <v>495</v>
      </c>
      <c r="C63" s="36">
        <v>12</v>
      </c>
      <c r="D63" s="38">
        <v>0.92400000000000004</v>
      </c>
      <c r="G63" s="36">
        <v>305067</v>
      </c>
      <c r="H63" s="36" t="s">
        <v>500</v>
      </c>
      <c r="I63" s="36">
        <v>16</v>
      </c>
      <c r="J63" s="38">
        <v>0.41299999999999998</v>
      </c>
      <c r="M63" s="39" t="s">
        <v>694</v>
      </c>
      <c r="N63" s="39" t="s">
        <v>695</v>
      </c>
      <c r="O63" s="39" t="s">
        <v>594</v>
      </c>
      <c r="P63" s="40">
        <v>21612</v>
      </c>
      <c r="Q63" s="39">
        <v>66</v>
      </c>
      <c r="R63" s="39" t="s">
        <v>601</v>
      </c>
      <c r="S63" s="39" t="s">
        <v>260</v>
      </c>
      <c r="T63" s="39">
        <v>1244</v>
      </c>
    </row>
    <row r="64" spans="1:20">
      <c r="A64" s="36">
        <v>230024</v>
      </c>
      <c r="B64" s="36" t="s">
        <v>501</v>
      </c>
      <c r="C64" s="36">
        <v>12</v>
      </c>
      <c r="D64" s="38">
        <v>0.92400000000000004</v>
      </c>
      <c r="G64" s="36">
        <v>305057</v>
      </c>
      <c r="H64" s="36" t="s">
        <v>502</v>
      </c>
      <c r="I64" s="36">
        <v>24</v>
      </c>
      <c r="J64" s="38">
        <v>0.41299999999999998</v>
      </c>
      <c r="M64" s="39" t="s">
        <v>648</v>
      </c>
      <c r="N64" s="39" t="s">
        <v>696</v>
      </c>
      <c r="O64" s="39" t="s">
        <v>589</v>
      </c>
      <c r="P64" s="40">
        <v>29014</v>
      </c>
      <c r="Q64" s="39">
        <v>46</v>
      </c>
      <c r="R64" s="39" t="s">
        <v>595</v>
      </c>
      <c r="S64" s="39" t="s">
        <v>697</v>
      </c>
      <c r="T64" s="39">
        <v>1211</v>
      </c>
    </row>
    <row r="65" spans="1:20">
      <c r="A65" s="36">
        <v>230026</v>
      </c>
      <c r="B65" s="36" t="s">
        <v>503</v>
      </c>
      <c r="C65" s="36">
        <v>12</v>
      </c>
      <c r="D65" s="38">
        <v>1.1859999999999999</v>
      </c>
      <c r="G65" s="36">
        <v>305082</v>
      </c>
      <c r="H65" s="36" t="s">
        <v>504</v>
      </c>
      <c r="I65" s="36">
        <v>20</v>
      </c>
      <c r="J65" s="38">
        <v>0.81099999999999994</v>
      </c>
      <c r="M65" s="39" t="s">
        <v>698</v>
      </c>
      <c r="N65" s="39" t="s">
        <v>699</v>
      </c>
      <c r="O65" s="39" t="s">
        <v>589</v>
      </c>
      <c r="P65" s="40">
        <v>24719</v>
      </c>
      <c r="Q65" s="39">
        <v>58</v>
      </c>
      <c r="R65" s="39" t="s">
        <v>595</v>
      </c>
      <c r="S65" s="39" t="s">
        <v>610</v>
      </c>
      <c r="T65" s="39">
        <v>2311</v>
      </c>
    </row>
    <row r="66" spans="1:20">
      <c r="A66" s="36">
        <v>230025</v>
      </c>
      <c r="B66" s="36" t="s">
        <v>505</v>
      </c>
      <c r="C66" s="36">
        <v>12</v>
      </c>
      <c r="D66" s="38">
        <v>1.1859999999999999</v>
      </c>
      <c r="G66" s="36">
        <v>305081</v>
      </c>
      <c r="H66" s="36" t="s">
        <v>506</v>
      </c>
      <c r="I66" s="36">
        <v>20</v>
      </c>
      <c r="J66" s="38">
        <v>0.65100000000000002</v>
      </c>
      <c r="M66" s="39" t="s">
        <v>611</v>
      </c>
      <c r="N66" s="39" t="s">
        <v>700</v>
      </c>
      <c r="O66" s="39" t="s">
        <v>589</v>
      </c>
      <c r="P66" s="40">
        <v>18730</v>
      </c>
      <c r="Q66" s="39">
        <v>74</v>
      </c>
      <c r="R66" s="39" t="s">
        <v>590</v>
      </c>
      <c r="S66" s="39" t="s">
        <v>598</v>
      </c>
      <c r="T66" s="39">
        <v>1288</v>
      </c>
    </row>
    <row r="67" spans="1:20">
      <c r="A67" s="36">
        <v>308042</v>
      </c>
      <c r="B67" s="36" t="s">
        <v>507</v>
      </c>
      <c r="C67" s="36">
        <v>8</v>
      </c>
      <c r="D67" s="38">
        <v>0.70700000000000007</v>
      </c>
      <c r="G67" s="36">
        <v>305083</v>
      </c>
      <c r="H67" s="36" t="s">
        <v>508</v>
      </c>
      <c r="I67" s="36">
        <v>20</v>
      </c>
      <c r="J67" s="38">
        <v>0.73899999999999999</v>
      </c>
      <c r="M67" s="39" t="s">
        <v>701</v>
      </c>
      <c r="N67" s="39" t="s">
        <v>702</v>
      </c>
      <c r="O67" s="39" t="s">
        <v>589</v>
      </c>
      <c r="P67" s="40">
        <v>24097</v>
      </c>
      <c r="Q67" s="39">
        <v>60</v>
      </c>
      <c r="R67" s="39" t="s">
        <v>619</v>
      </c>
      <c r="S67" s="39" t="s">
        <v>247</v>
      </c>
      <c r="T67" s="39">
        <v>1166</v>
      </c>
    </row>
    <row r="68" spans="1:20">
      <c r="A68" s="36">
        <v>301126</v>
      </c>
      <c r="B68" s="36" t="s">
        <v>509</v>
      </c>
      <c r="C68" s="36">
        <v>10</v>
      </c>
      <c r="D68" s="38">
        <v>0.79600000000000004</v>
      </c>
      <c r="G68" s="36">
        <v>305079</v>
      </c>
      <c r="H68" s="36" t="s">
        <v>510</v>
      </c>
      <c r="I68" s="36">
        <v>20</v>
      </c>
      <c r="J68" s="38">
        <v>0.65100000000000002</v>
      </c>
      <c r="M68" s="39" t="s">
        <v>652</v>
      </c>
      <c r="N68" s="39" t="s">
        <v>703</v>
      </c>
      <c r="O68" s="39" t="s">
        <v>589</v>
      </c>
      <c r="P68" s="40">
        <v>30376</v>
      </c>
      <c r="Q68" s="39">
        <v>42</v>
      </c>
      <c r="R68" s="39" t="s">
        <v>595</v>
      </c>
      <c r="S68" s="39" t="s">
        <v>697</v>
      </c>
      <c r="T68" s="39">
        <v>1288</v>
      </c>
    </row>
    <row r="69" spans="1:20">
      <c r="A69" s="36">
        <v>306012</v>
      </c>
      <c r="B69" s="36" t="s">
        <v>511</v>
      </c>
      <c r="C69" s="36">
        <v>10</v>
      </c>
      <c r="D69" s="38">
        <v>0.79600000000000004</v>
      </c>
      <c r="G69" s="36">
        <v>208029</v>
      </c>
      <c r="H69" s="36" t="s">
        <v>512</v>
      </c>
      <c r="I69" s="36">
        <v>20</v>
      </c>
      <c r="J69" s="38">
        <v>0.98399999999999999</v>
      </c>
      <c r="M69" s="39" t="s">
        <v>686</v>
      </c>
      <c r="N69" s="39" t="s">
        <v>704</v>
      </c>
      <c r="O69" s="39" t="s">
        <v>589</v>
      </c>
      <c r="P69" s="40">
        <v>29453</v>
      </c>
      <c r="Q69" s="39">
        <v>45</v>
      </c>
      <c r="R69" s="39" t="s">
        <v>590</v>
      </c>
      <c r="S69" s="39" t="s">
        <v>591</v>
      </c>
      <c r="T69" s="39">
        <v>1188</v>
      </c>
    </row>
    <row r="70" spans="1:20">
      <c r="A70" s="36">
        <v>306013</v>
      </c>
      <c r="B70" s="36" t="s">
        <v>513</v>
      </c>
      <c r="C70" s="36">
        <v>10</v>
      </c>
      <c r="D70" s="38">
        <v>1.202</v>
      </c>
      <c r="G70" s="36">
        <v>208023</v>
      </c>
      <c r="H70" s="36" t="s">
        <v>514</v>
      </c>
      <c r="I70" s="36">
        <v>40</v>
      </c>
      <c r="J70" s="38">
        <v>0.63600000000000001</v>
      </c>
      <c r="M70" s="39" t="s">
        <v>689</v>
      </c>
      <c r="N70" s="39" t="s">
        <v>704</v>
      </c>
      <c r="O70" s="39" t="s">
        <v>589</v>
      </c>
      <c r="P70" s="40">
        <v>23535</v>
      </c>
      <c r="Q70" s="39">
        <v>61</v>
      </c>
      <c r="R70" s="39" t="s">
        <v>590</v>
      </c>
      <c r="S70" s="39" t="s">
        <v>591</v>
      </c>
      <c r="T70" s="39">
        <v>1033</v>
      </c>
    </row>
    <row r="71" spans="1:20">
      <c r="A71" s="36">
        <v>301139</v>
      </c>
      <c r="B71" s="36" t="s">
        <v>515</v>
      </c>
      <c r="C71" s="36">
        <v>10</v>
      </c>
      <c r="D71" s="38">
        <v>0.79600000000000004</v>
      </c>
      <c r="G71" s="36">
        <v>208020</v>
      </c>
      <c r="H71" s="36" t="s">
        <v>516</v>
      </c>
      <c r="I71" s="36">
        <v>30</v>
      </c>
      <c r="J71" s="38">
        <v>0.89600000000000013</v>
      </c>
      <c r="M71" s="39" t="s">
        <v>705</v>
      </c>
      <c r="N71" s="39" t="s">
        <v>706</v>
      </c>
      <c r="O71" s="39" t="s">
        <v>589</v>
      </c>
      <c r="P71" s="40">
        <v>28359</v>
      </c>
      <c r="Q71" s="39">
        <v>48</v>
      </c>
      <c r="R71" s="39" t="s">
        <v>619</v>
      </c>
      <c r="S71" s="39" t="s">
        <v>247</v>
      </c>
      <c r="T71" s="39">
        <v>1288</v>
      </c>
    </row>
    <row r="72" spans="1:20">
      <c r="A72" s="36">
        <v>209039</v>
      </c>
      <c r="B72" s="36" t="s">
        <v>517</v>
      </c>
      <c r="C72" s="36">
        <v>15</v>
      </c>
      <c r="D72" s="38">
        <v>1.036</v>
      </c>
      <c r="G72" s="36">
        <v>311046</v>
      </c>
      <c r="H72" s="36" t="s">
        <v>518</v>
      </c>
      <c r="I72" s="36">
        <v>10</v>
      </c>
      <c r="J72" s="38">
        <v>0.49099999999999999</v>
      </c>
      <c r="M72" s="39" t="s">
        <v>689</v>
      </c>
      <c r="N72" s="39" t="s">
        <v>707</v>
      </c>
      <c r="O72" s="39" t="s">
        <v>589</v>
      </c>
      <c r="P72" s="40">
        <v>18276</v>
      </c>
      <c r="Q72" s="39">
        <v>76</v>
      </c>
      <c r="R72" s="39" t="s">
        <v>619</v>
      </c>
      <c r="S72" s="39" t="s">
        <v>247</v>
      </c>
      <c r="T72" s="39">
        <v>1166</v>
      </c>
    </row>
    <row r="73" spans="1:20">
      <c r="A73" s="36">
        <v>305081</v>
      </c>
      <c r="B73" s="36" t="s">
        <v>506</v>
      </c>
      <c r="C73" s="36">
        <v>20</v>
      </c>
      <c r="D73" s="38">
        <v>0.65100000000000002</v>
      </c>
      <c r="G73" s="36">
        <v>312011</v>
      </c>
      <c r="H73" s="36" t="s">
        <v>519</v>
      </c>
      <c r="I73" s="36">
        <v>15</v>
      </c>
      <c r="J73" s="38">
        <v>1.7530000000000001</v>
      </c>
      <c r="M73" s="39" t="s">
        <v>708</v>
      </c>
      <c r="N73" s="39" t="s">
        <v>707</v>
      </c>
      <c r="O73" s="39" t="s">
        <v>594</v>
      </c>
      <c r="P73" s="40">
        <v>21442</v>
      </c>
      <c r="Q73" s="39">
        <v>67</v>
      </c>
      <c r="R73" s="39" t="s">
        <v>619</v>
      </c>
      <c r="S73" s="39" t="s">
        <v>620</v>
      </c>
      <c r="T73" s="39">
        <v>1044</v>
      </c>
    </row>
    <row r="74" spans="1:20">
      <c r="A74" s="36">
        <v>305083</v>
      </c>
      <c r="B74" s="36" t="s">
        <v>508</v>
      </c>
      <c r="C74" s="36">
        <v>20</v>
      </c>
      <c r="D74" s="38">
        <v>0.73899999999999999</v>
      </c>
      <c r="G74" s="36">
        <v>311048</v>
      </c>
      <c r="H74" s="36" t="s">
        <v>520</v>
      </c>
      <c r="I74" s="36">
        <v>12</v>
      </c>
      <c r="J74" s="38">
        <v>1.6329999999999998</v>
      </c>
      <c r="M74" s="39" t="s">
        <v>611</v>
      </c>
      <c r="N74" s="39" t="s">
        <v>709</v>
      </c>
      <c r="O74" s="39" t="s">
        <v>589</v>
      </c>
      <c r="P74" s="40">
        <v>30109</v>
      </c>
      <c r="Q74" s="39">
        <v>43</v>
      </c>
      <c r="R74" s="39" t="s">
        <v>595</v>
      </c>
      <c r="S74" s="39" t="s">
        <v>697</v>
      </c>
      <c r="T74" s="39">
        <v>1088</v>
      </c>
    </row>
    <row r="75" spans="1:20">
      <c r="A75" s="36">
        <v>305079</v>
      </c>
      <c r="B75" s="36" t="s">
        <v>510</v>
      </c>
      <c r="C75" s="36">
        <v>20</v>
      </c>
      <c r="D75" s="38">
        <v>0.65100000000000002</v>
      </c>
      <c r="G75" s="36">
        <v>311040</v>
      </c>
      <c r="H75" s="36" t="s">
        <v>521</v>
      </c>
      <c r="I75" s="36">
        <v>24</v>
      </c>
      <c r="J75" s="38">
        <v>1.45</v>
      </c>
      <c r="M75" s="39" t="s">
        <v>710</v>
      </c>
      <c r="N75" s="39" t="s">
        <v>711</v>
      </c>
      <c r="O75" s="39" t="s">
        <v>594</v>
      </c>
      <c r="P75" s="40">
        <v>29715</v>
      </c>
      <c r="Q75" s="39">
        <v>44</v>
      </c>
      <c r="R75" s="39" t="s">
        <v>615</v>
      </c>
      <c r="S75" s="39" t="s">
        <v>260</v>
      </c>
      <c r="T75" s="39">
        <v>844</v>
      </c>
    </row>
    <row r="76" spans="1:20">
      <c r="A76" s="36">
        <v>305080</v>
      </c>
      <c r="B76" s="36" t="s">
        <v>522</v>
      </c>
      <c r="C76" s="36">
        <v>20</v>
      </c>
      <c r="D76" s="38">
        <v>0.65100000000000002</v>
      </c>
      <c r="G76" s="36">
        <v>311031</v>
      </c>
      <c r="H76" s="36" t="s">
        <v>523</v>
      </c>
      <c r="I76" s="36">
        <v>50</v>
      </c>
      <c r="J76" s="38">
        <v>0.39900000000000002</v>
      </c>
      <c r="M76" s="39" t="s">
        <v>712</v>
      </c>
      <c r="N76" s="39" t="s">
        <v>713</v>
      </c>
      <c r="O76" s="39" t="s">
        <v>589</v>
      </c>
      <c r="P76" s="40">
        <v>29359</v>
      </c>
      <c r="Q76" s="39">
        <v>45</v>
      </c>
      <c r="R76" s="39" t="s">
        <v>590</v>
      </c>
      <c r="S76" s="39" t="s">
        <v>591</v>
      </c>
      <c r="T76" s="39">
        <v>1266</v>
      </c>
    </row>
    <row r="77" spans="1:20">
      <c r="A77" s="36">
        <v>311022</v>
      </c>
      <c r="B77" s="36" t="s">
        <v>524</v>
      </c>
      <c r="C77" s="36">
        <v>14</v>
      </c>
      <c r="D77" s="38">
        <v>0.48</v>
      </c>
      <c r="G77" s="36">
        <v>311044</v>
      </c>
      <c r="H77" s="36" t="s">
        <v>525</v>
      </c>
      <c r="I77" s="36">
        <v>1</v>
      </c>
      <c r="J77" s="38">
        <v>12.645</v>
      </c>
      <c r="M77" s="39" t="s">
        <v>714</v>
      </c>
      <c r="N77" s="39" t="s">
        <v>715</v>
      </c>
      <c r="O77" s="39" t="s">
        <v>594</v>
      </c>
      <c r="P77" s="40">
        <v>24734</v>
      </c>
      <c r="Q77" s="39">
        <v>58</v>
      </c>
      <c r="R77" s="39" t="s">
        <v>603</v>
      </c>
      <c r="S77" s="39" t="s">
        <v>591</v>
      </c>
      <c r="T77" s="39">
        <v>1188</v>
      </c>
    </row>
    <row r="78" spans="1:20">
      <c r="A78" s="36">
        <v>208020</v>
      </c>
      <c r="B78" s="36" t="s">
        <v>516</v>
      </c>
      <c r="C78" s="36">
        <v>30</v>
      </c>
      <c r="D78" s="38">
        <v>0.89600000000000013</v>
      </c>
      <c r="G78" s="36">
        <v>214112</v>
      </c>
      <c r="H78" s="36" t="s">
        <v>526</v>
      </c>
      <c r="I78" s="36">
        <v>1</v>
      </c>
      <c r="J78" s="38">
        <v>0.57999999999999996</v>
      </c>
      <c r="M78" s="39" t="s">
        <v>716</v>
      </c>
      <c r="N78" s="39" t="s">
        <v>717</v>
      </c>
      <c r="O78" s="39" t="s">
        <v>589</v>
      </c>
      <c r="P78" s="40">
        <v>28111</v>
      </c>
      <c r="Q78" s="39">
        <v>49</v>
      </c>
      <c r="R78" s="39" t="s">
        <v>590</v>
      </c>
      <c r="S78" s="39" t="s">
        <v>598</v>
      </c>
      <c r="T78" s="39">
        <v>1433</v>
      </c>
    </row>
    <row r="79" spans="1:20">
      <c r="A79" s="36">
        <v>209056</v>
      </c>
      <c r="B79" s="36" t="s">
        <v>527</v>
      </c>
      <c r="C79" s="36">
        <v>6</v>
      </c>
      <c r="D79" s="38">
        <v>3.9790000000000001</v>
      </c>
      <c r="G79" s="36">
        <v>214031</v>
      </c>
      <c r="H79" s="36" t="s">
        <v>528</v>
      </c>
      <c r="I79" s="36">
        <v>12</v>
      </c>
      <c r="J79" s="38">
        <v>1.0939999999999999</v>
      </c>
      <c r="M79" s="39" t="s">
        <v>677</v>
      </c>
      <c r="N79" s="39" t="s">
        <v>718</v>
      </c>
      <c r="O79" s="39" t="s">
        <v>589</v>
      </c>
      <c r="P79" s="40">
        <v>26899</v>
      </c>
      <c r="Q79" s="39">
        <v>52</v>
      </c>
      <c r="R79" s="39" t="s">
        <v>590</v>
      </c>
      <c r="S79" s="39" t="s">
        <v>591</v>
      </c>
      <c r="T79" s="39">
        <v>1255</v>
      </c>
    </row>
    <row r="80" spans="1:20">
      <c r="A80" s="36">
        <v>209012</v>
      </c>
      <c r="B80" s="36" t="s">
        <v>529</v>
      </c>
      <c r="C80" s="36">
        <v>15</v>
      </c>
      <c r="D80" s="38">
        <v>1.673</v>
      </c>
      <c r="G80" s="36">
        <v>214030</v>
      </c>
      <c r="H80" s="36" t="s">
        <v>530</v>
      </c>
      <c r="I80" s="36">
        <v>12</v>
      </c>
      <c r="J80" s="38">
        <v>1.0939999999999999</v>
      </c>
      <c r="M80" s="39" t="s">
        <v>712</v>
      </c>
      <c r="N80" s="39" t="s">
        <v>719</v>
      </c>
      <c r="O80" s="39" t="s">
        <v>589</v>
      </c>
      <c r="P80" s="40">
        <v>25410</v>
      </c>
      <c r="Q80" s="39">
        <v>56</v>
      </c>
      <c r="R80" s="39" t="s">
        <v>619</v>
      </c>
      <c r="S80" s="39" t="s">
        <v>247</v>
      </c>
      <c r="T80" s="39">
        <v>1188</v>
      </c>
    </row>
    <row r="81" spans="1:20">
      <c r="A81" s="36">
        <v>209011</v>
      </c>
      <c r="B81" s="36" t="s">
        <v>531</v>
      </c>
      <c r="C81" s="36">
        <v>15</v>
      </c>
      <c r="D81" s="38">
        <v>1.47</v>
      </c>
      <c r="G81" s="36">
        <v>220420</v>
      </c>
      <c r="H81" s="36" t="s">
        <v>532</v>
      </c>
      <c r="I81" s="36">
        <v>40</v>
      </c>
      <c r="J81" s="38">
        <v>0.57999999999999996</v>
      </c>
      <c r="M81" s="39" t="s">
        <v>654</v>
      </c>
      <c r="N81" s="39" t="s">
        <v>720</v>
      </c>
      <c r="O81" s="39" t="s">
        <v>589</v>
      </c>
      <c r="P81" s="40">
        <v>30268</v>
      </c>
      <c r="Q81" s="39">
        <v>43</v>
      </c>
      <c r="R81" s="39" t="s">
        <v>590</v>
      </c>
      <c r="S81" s="39" t="s">
        <v>591</v>
      </c>
      <c r="T81" s="39">
        <v>955</v>
      </c>
    </row>
    <row r="82" spans="1:20">
      <c r="A82" s="36">
        <v>209013</v>
      </c>
      <c r="B82" s="36" t="s">
        <v>533</v>
      </c>
      <c r="C82" s="36">
        <v>15</v>
      </c>
      <c r="D82" s="38">
        <v>1.47</v>
      </c>
      <c r="G82" s="36">
        <v>214138</v>
      </c>
      <c r="H82" s="36" t="s">
        <v>534</v>
      </c>
      <c r="I82" s="36">
        <v>40</v>
      </c>
      <c r="J82" s="38">
        <v>0.57999999999999996</v>
      </c>
      <c r="M82" s="39" t="s">
        <v>721</v>
      </c>
      <c r="N82" s="39" t="s">
        <v>722</v>
      </c>
      <c r="O82" s="39" t="s">
        <v>594</v>
      </c>
      <c r="P82" s="40">
        <v>27621</v>
      </c>
      <c r="Q82" s="39">
        <v>50</v>
      </c>
      <c r="R82" s="39" t="s">
        <v>590</v>
      </c>
      <c r="S82" s="39" t="s">
        <v>591</v>
      </c>
      <c r="T82" s="39">
        <v>1166</v>
      </c>
    </row>
    <row r="83" spans="1:20">
      <c r="A83" s="36">
        <v>209010</v>
      </c>
      <c r="B83" s="36" t="s">
        <v>535</v>
      </c>
      <c r="C83" s="36">
        <v>15</v>
      </c>
      <c r="D83" s="38">
        <v>1.198</v>
      </c>
      <c r="G83" s="36">
        <v>220417</v>
      </c>
      <c r="H83" s="36" t="s">
        <v>536</v>
      </c>
      <c r="I83" s="36">
        <v>40</v>
      </c>
      <c r="J83" s="38">
        <v>0.57999999999999996</v>
      </c>
      <c r="M83" s="39" t="s">
        <v>213</v>
      </c>
      <c r="N83" s="39" t="s">
        <v>723</v>
      </c>
      <c r="O83" s="39" t="s">
        <v>589</v>
      </c>
      <c r="P83" s="40">
        <v>15448</v>
      </c>
      <c r="Q83" s="39">
        <v>83</v>
      </c>
      <c r="R83" s="39" t="s">
        <v>619</v>
      </c>
      <c r="S83" s="39" t="s">
        <v>724</v>
      </c>
      <c r="T83" s="39">
        <v>744</v>
      </c>
    </row>
    <row r="84" spans="1:20">
      <c r="A84" s="36">
        <v>208044</v>
      </c>
      <c r="B84" s="36" t="s">
        <v>537</v>
      </c>
      <c r="C84" s="36">
        <v>18</v>
      </c>
      <c r="D84" s="38">
        <v>0.89300000000000002</v>
      </c>
      <c r="G84" s="36">
        <v>214038</v>
      </c>
      <c r="H84" s="36" t="s">
        <v>538</v>
      </c>
      <c r="I84" s="36">
        <v>12</v>
      </c>
      <c r="J84" s="38">
        <v>1.0939999999999999</v>
      </c>
      <c r="M84" s="39" t="s">
        <v>725</v>
      </c>
      <c r="N84" s="39" t="s">
        <v>726</v>
      </c>
      <c r="O84" s="39" t="s">
        <v>594</v>
      </c>
      <c r="P84" s="40">
        <v>21103</v>
      </c>
      <c r="Q84" s="39">
        <v>68</v>
      </c>
      <c r="R84" s="39" t="s">
        <v>603</v>
      </c>
      <c r="S84" s="39" t="s">
        <v>604</v>
      </c>
      <c r="T84" s="39">
        <v>1288</v>
      </c>
    </row>
    <row r="85" spans="1:20">
      <c r="A85" s="36">
        <v>311042</v>
      </c>
      <c r="B85" s="36" t="s">
        <v>539</v>
      </c>
      <c r="C85" s="36">
        <v>20</v>
      </c>
      <c r="D85" s="38">
        <v>2.1230000000000002</v>
      </c>
      <c r="G85" s="36">
        <v>311030</v>
      </c>
      <c r="H85" s="36" t="s">
        <v>540</v>
      </c>
      <c r="I85" s="36">
        <v>10</v>
      </c>
      <c r="J85" s="38">
        <v>0.54900000000000004</v>
      </c>
      <c r="M85" s="39" t="s">
        <v>727</v>
      </c>
      <c r="N85" s="39" t="s">
        <v>726</v>
      </c>
      <c r="O85" s="39" t="s">
        <v>594</v>
      </c>
      <c r="P85" s="40">
        <v>21601</v>
      </c>
      <c r="Q85" s="39">
        <v>66</v>
      </c>
      <c r="R85" s="39" t="s">
        <v>615</v>
      </c>
      <c r="S85" s="39" t="s">
        <v>260</v>
      </c>
      <c r="T85" s="39">
        <v>1066</v>
      </c>
    </row>
    <row r="86" spans="1:20">
      <c r="A86" s="36">
        <v>311041</v>
      </c>
      <c r="B86" s="36" t="s">
        <v>541</v>
      </c>
      <c r="C86" s="36">
        <v>20</v>
      </c>
      <c r="D86" s="38">
        <v>1.8920000000000001</v>
      </c>
      <c r="G86" s="36">
        <v>311034</v>
      </c>
      <c r="H86" s="36" t="s">
        <v>542</v>
      </c>
      <c r="I86" s="36">
        <v>16</v>
      </c>
      <c r="J86" s="38">
        <v>0.36099999999999999</v>
      </c>
      <c r="M86" s="39" t="s">
        <v>266</v>
      </c>
      <c r="N86" s="39" t="s">
        <v>728</v>
      </c>
      <c r="O86" s="39" t="s">
        <v>594</v>
      </c>
      <c r="P86" s="40">
        <v>23200</v>
      </c>
      <c r="Q86" s="39">
        <v>62</v>
      </c>
      <c r="R86" s="39" t="s">
        <v>590</v>
      </c>
      <c r="S86" s="39" t="s">
        <v>591</v>
      </c>
      <c r="T86" s="39">
        <v>1077</v>
      </c>
    </row>
    <row r="87" spans="1:20">
      <c r="A87" s="36">
        <v>311046</v>
      </c>
      <c r="B87" s="36" t="s">
        <v>518</v>
      </c>
      <c r="C87" s="36">
        <v>10</v>
      </c>
      <c r="D87" s="38">
        <v>0.49099999999999999</v>
      </c>
      <c r="G87" s="36">
        <v>311020</v>
      </c>
      <c r="H87" s="36" t="s">
        <v>543</v>
      </c>
      <c r="I87" s="36">
        <v>1</v>
      </c>
      <c r="J87" s="38">
        <v>3.3560000000000003</v>
      </c>
      <c r="M87" s="39" t="s">
        <v>729</v>
      </c>
      <c r="N87" s="39" t="s">
        <v>730</v>
      </c>
      <c r="O87" s="39" t="s">
        <v>594</v>
      </c>
      <c r="P87" s="40">
        <v>27884</v>
      </c>
      <c r="Q87" s="39">
        <v>49</v>
      </c>
      <c r="R87" s="39" t="s">
        <v>595</v>
      </c>
      <c r="S87" s="39" t="s">
        <v>260</v>
      </c>
      <c r="T87" s="39">
        <v>1066</v>
      </c>
    </row>
    <row r="88" spans="1:20">
      <c r="A88" s="36">
        <v>312011</v>
      </c>
      <c r="B88" s="36" t="s">
        <v>519</v>
      </c>
      <c r="C88" s="36">
        <v>15</v>
      </c>
      <c r="D88" s="38">
        <v>1.7530000000000001</v>
      </c>
      <c r="G88" s="36">
        <v>311021</v>
      </c>
      <c r="H88" s="36" t="s">
        <v>544</v>
      </c>
      <c r="I88" s="36">
        <v>16</v>
      </c>
      <c r="J88" s="38">
        <v>0.78700000000000003</v>
      </c>
      <c r="M88" s="39" t="s">
        <v>680</v>
      </c>
      <c r="N88" s="39" t="s">
        <v>731</v>
      </c>
      <c r="O88" s="39" t="s">
        <v>594</v>
      </c>
      <c r="P88" s="40">
        <v>26252</v>
      </c>
      <c r="Q88" s="39">
        <v>54</v>
      </c>
      <c r="R88" s="39" t="s">
        <v>619</v>
      </c>
      <c r="S88" s="39" t="s">
        <v>620</v>
      </c>
      <c r="T88" s="39">
        <v>1188</v>
      </c>
    </row>
    <row r="89" spans="1:20">
      <c r="A89" s="36">
        <v>311048</v>
      </c>
      <c r="B89" s="36" t="s">
        <v>520</v>
      </c>
      <c r="C89" s="36">
        <v>12</v>
      </c>
      <c r="D89" s="38">
        <v>1.6329999999999998</v>
      </c>
      <c r="G89" s="36">
        <v>311023</v>
      </c>
      <c r="H89" s="36" t="s">
        <v>545</v>
      </c>
      <c r="I89" s="36">
        <v>10</v>
      </c>
      <c r="J89" s="38">
        <v>1.04</v>
      </c>
      <c r="M89" s="39" t="s">
        <v>732</v>
      </c>
      <c r="N89" s="39" t="s">
        <v>733</v>
      </c>
      <c r="O89" s="39" t="s">
        <v>594</v>
      </c>
      <c r="P89" s="40">
        <v>14960</v>
      </c>
      <c r="Q89" s="39">
        <v>85</v>
      </c>
      <c r="R89" s="39" t="s">
        <v>615</v>
      </c>
      <c r="S89" s="39" t="s">
        <v>616</v>
      </c>
      <c r="T89" s="39">
        <v>800</v>
      </c>
    </row>
    <row r="90" spans="1:20">
      <c r="A90" s="36">
        <v>220417</v>
      </c>
      <c r="B90" s="36" t="s">
        <v>536</v>
      </c>
      <c r="C90" s="36">
        <v>40</v>
      </c>
      <c r="D90" s="38">
        <v>0.57999999999999996</v>
      </c>
      <c r="G90" s="36">
        <v>220150</v>
      </c>
      <c r="H90" s="36" t="s">
        <v>546</v>
      </c>
      <c r="I90" s="36">
        <v>12</v>
      </c>
      <c r="J90" s="38">
        <v>0.70499999999999996</v>
      </c>
      <c r="M90" s="39" t="s">
        <v>224</v>
      </c>
      <c r="N90" s="39" t="s">
        <v>734</v>
      </c>
      <c r="O90" s="39" t="s">
        <v>589</v>
      </c>
      <c r="P90" s="40">
        <v>29698</v>
      </c>
      <c r="Q90" s="39">
        <v>44</v>
      </c>
      <c r="R90" s="39" t="s">
        <v>595</v>
      </c>
      <c r="S90" s="39" t="s">
        <v>697</v>
      </c>
      <c r="T90" s="39">
        <v>1166</v>
      </c>
    </row>
    <row r="91" spans="1:20">
      <c r="A91" s="36">
        <v>214038</v>
      </c>
      <c r="B91" s="36" t="s">
        <v>538</v>
      </c>
      <c r="C91" s="36">
        <v>12</v>
      </c>
      <c r="D91" s="38">
        <v>1.0939999999999999</v>
      </c>
      <c r="G91" s="36">
        <v>220149</v>
      </c>
      <c r="H91" s="36" t="s">
        <v>547</v>
      </c>
      <c r="I91" s="36">
        <v>12</v>
      </c>
      <c r="J91" s="38">
        <v>1.056</v>
      </c>
      <c r="M91" s="39" t="s">
        <v>222</v>
      </c>
      <c r="N91" s="39" t="s">
        <v>735</v>
      </c>
      <c r="O91" s="39" t="s">
        <v>589</v>
      </c>
      <c r="P91" s="40">
        <v>26257</v>
      </c>
      <c r="Q91" s="39">
        <v>54</v>
      </c>
      <c r="R91" s="39" t="s">
        <v>619</v>
      </c>
      <c r="S91" s="39" t="s">
        <v>247</v>
      </c>
      <c r="T91" s="39">
        <v>1511</v>
      </c>
    </row>
    <row r="92" spans="1:20">
      <c r="A92" s="36">
        <v>214137</v>
      </c>
      <c r="B92" s="36" t="s">
        <v>548</v>
      </c>
      <c r="C92" s="36">
        <v>40</v>
      </c>
      <c r="D92" s="38">
        <v>0.57999999999999996</v>
      </c>
      <c r="G92" s="36">
        <v>107010</v>
      </c>
      <c r="H92" s="36" t="s">
        <v>549</v>
      </c>
      <c r="I92" s="36">
        <v>12</v>
      </c>
      <c r="J92" s="38">
        <v>1.734</v>
      </c>
      <c r="M92" s="39" t="s">
        <v>587</v>
      </c>
      <c r="N92" s="39" t="s">
        <v>736</v>
      </c>
      <c r="O92" s="39" t="s">
        <v>589</v>
      </c>
      <c r="P92" s="40">
        <v>17825</v>
      </c>
      <c r="Q92" s="39">
        <v>77</v>
      </c>
      <c r="R92" s="39" t="s">
        <v>603</v>
      </c>
      <c r="S92" s="39" t="s">
        <v>620</v>
      </c>
      <c r="T92" s="39">
        <v>1100</v>
      </c>
    </row>
    <row r="93" spans="1:20">
      <c r="A93" s="36">
        <v>220421</v>
      </c>
      <c r="B93" s="36" t="s">
        <v>550</v>
      </c>
      <c r="C93" s="36">
        <v>40</v>
      </c>
      <c r="D93" s="38">
        <v>0.57999999999999996</v>
      </c>
      <c r="G93" s="36">
        <v>308066</v>
      </c>
      <c r="H93" s="36" t="s">
        <v>551</v>
      </c>
      <c r="I93" s="36">
        <v>20</v>
      </c>
      <c r="J93" s="38">
        <v>1.1739999999999999</v>
      </c>
      <c r="M93" s="39" t="s">
        <v>737</v>
      </c>
      <c r="N93" s="39" t="s">
        <v>736</v>
      </c>
      <c r="O93" s="39" t="s">
        <v>589</v>
      </c>
      <c r="P93" s="40">
        <v>17865</v>
      </c>
      <c r="Q93" s="39">
        <v>77</v>
      </c>
      <c r="R93" s="39" t="s">
        <v>590</v>
      </c>
      <c r="S93" s="39" t="s">
        <v>591</v>
      </c>
      <c r="T93" s="39">
        <v>1288</v>
      </c>
    </row>
    <row r="94" spans="1:20">
      <c r="A94" s="36">
        <v>220418</v>
      </c>
      <c r="B94" s="36" t="s">
        <v>552</v>
      </c>
      <c r="C94" s="36">
        <v>40</v>
      </c>
      <c r="D94" s="38">
        <v>0.57999999999999996</v>
      </c>
      <c r="G94" s="36">
        <v>308064</v>
      </c>
      <c r="H94" s="36" t="s">
        <v>553</v>
      </c>
      <c r="I94" s="36">
        <v>20</v>
      </c>
      <c r="J94" s="38">
        <v>0.75900000000000001</v>
      </c>
      <c r="M94" s="39" t="s">
        <v>738</v>
      </c>
      <c r="N94" s="39" t="s">
        <v>736</v>
      </c>
      <c r="O94" s="39" t="s">
        <v>589</v>
      </c>
      <c r="P94" s="40">
        <v>26075</v>
      </c>
      <c r="Q94" s="39">
        <v>54</v>
      </c>
      <c r="R94" s="39" t="s">
        <v>590</v>
      </c>
      <c r="S94" s="39" t="s">
        <v>591</v>
      </c>
      <c r="T94" s="39">
        <v>1288</v>
      </c>
    </row>
    <row r="95" spans="1:20">
      <c r="A95" s="36">
        <v>220419</v>
      </c>
      <c r="B95" s="36" t="s">
        <v>554</v>
      </c>
      <c r="C95" s="36">
        <v>40</v>
      </c>
      <c r="D95" s="38">
        <v>0.57999999999999996</v>
      </c>
      <c r="G95" s="36">
        <v>308063</v>
      </c>
      <c r="H95" s="36" t="s">
        <v>555</v>
      </c>
      <c r="I95" s="36">
        <v>10</v>
      </c>
      <c r="J95" s="38">
        <v>1.411</v>
      </c>
      <c r="M95" s="39" t="s">
        <v>739</v>
      </c>
      <c r="N95" s="39" t="s">
        <v>740</v>
      </c>
      <c r="O95" s="39" t="s">
        <v>589</v>
      </c>
      <c r="P95" s="40">
        <v>25737</v>
      </c>
      <c r="Q95" s="39">
        <v>55</v>
      </c>
      <c r="R95" s="39" t="s">
        <v>595</v>
      </c>
      <c r="S95" s="39" t="s">
        <v>632</v>
      </c>
      <c r="T95" s="39">
        <v>4055</v>
      </c>
    </row>
    <row r="96" spans="1:20">
      <c r="A96" s="36">
        <v>214052</v>
      </c>
      <c r="B96" s="36" t="s">
        <v>556</v>
      </c>
      <c r="C96" s="36">
        <v>30</v>
      </c>
      <c r="D96" s="38">
        <v>1.2429999999999999</v>
      </c>
      <c r="G96" s="36">
        <v>308068</v>
      </c>
      <c r="H96" s="36" t="s">
        <v>557</v>
      </c>
      <c r="I96" s="36">
        <v>20</v>
      </c>
      <c r="J96" s="38">
        <v>0.82499999999999996</v>
      </c>
      <c r="M96" s="39" t="s">
        <v>741</v>
      </c>
      <c r="N96" s="39" t="s">
        <v>742</v>
      </c>
      <c r="O96" s="39" t="s">
        <v>594</v>
      </c>
      <c r="P96" s="40">
        <v>16991</v>
      </c>
      <c r="Q96" s="39">
        <v>79</v>
      </c>
      <c r="R96" s="39" t="s">
        <v>607</v>
      </c>
      <c r="S96" s="39" t="s">
        <v>259</v>
      </c>
      <c r="T96" s="39">
        <v>1411</v>
      </c>
    </row>
    <row r="97" spans="1:20">
      <c r="A97" s="36">
        <v>305000</v>
      </c>
      <c r="B97" s="36" t="s">
        <v>558</v>
      </c>
      <c r="C97" s="36">
        <v>24</v>
      </c>
      <c r="D97" s="38">
        <v>0.39</v>
      </c>
      <c r="G97" s="36">
        <v>305013</v>
      </c>
      <c r="H97" s="36" t="s">
        <v>559</v>
      </c>
      <c r="I97" s="36">
        <v>24</v>
      </c>
      <c r="J97" s="38">
        <v>1.1949999999999998</v>
      </c>
      <c r="M97" s="39" t="s">
        <v>680</v>
      </c>
      <c r="N97" s="39" t="s">
        <v>743</v>
      </c>
      <c r="O97" s="39" t="s">
        <v>594</v>
      </c>
      <c r="P97" s="40">
        <v>16823</v>
      </c>
      <c r="Q97" s="39">
        <v>80</v>
      </c>
      <c r="R97" s="39" t="s">
        <v>615</v>
      </c>
      <c r="S97" s="39" t="s">
        <v>616</v>
      </c>
      <c r="T97" s="39">
        <v>722</v>
      </c>
    </row>
    <row r="98" spans="1:20">
      <c r="A98" s="36">
        <v>305001</v>
      </c>
      <c r="B98" s="36" t="s">
        <v>560</v>
      </c>
      <c r="C98" s="36">
        <v>16</v>
      </c>
      <c r="D98" s="38">
        <v>0.41299999999999998</v>
      </c>
      <c r="G98" s="36">
        <v>305003</v>
      </c>
      <c r="H98" s="36" t="s">
        <v>561</v>
      </c>
      <c r="I98" s="36">
        <v>24</v>
      </c>
      <c r="J98" s="38">
        <v>0.61</v>
      </c>
      <c r="M98" s="39" t="s">
        <v>744</v>
      </c>
      <c r="N98" s="39" t="s">
        <v>745</v>
      </c>
      <c r="O98" s="39" t="s">
        <v>594</v>
      </c>
      <c r="P98" s="40">
        <v>19238</v>
      </c>
      <c r="Q98" s="39">
        <v>73</v>
      </c>
      <c r="R98" s="39" t="s">
        <v>595</v>
      </c>
      <c r="S98" s="39" t="s">
        <v>260</v>
      </c>
      <c r="T98" s="39">
        <v>955</v>
      </c>
    </row>
    <row r="99" spans="1:20">
      <c r="A99" s="36">
        <v>311023</v>
      </c>
      <c r="B99" s="36" t="s">
        <v>545</v>
      </c>
      <c r="C99" s="36">
        <v>10</v>
      </c>
      <c r="D99" s="38">
        <v>1.04</v>
      </c>
      <c r="G99" s="36">
        <v>305007</v>
      </c>
      <c r="H99" s="36" t="s">
        <v>562</v>
      </c>
      <c r="I99" s="36">
        <v>24</v>
      </c>
      <c r="J99" s="38">
        <v>0.61</v>
      </c>
      <c r="M99" s="39" t="s">
        <v>746</v>
      </c>
      <c r="N99" s="39" t="s">
        <v>745</v>
      </c>
      <c r="O99" s="39" t="s">
        <v>589</v>
      </c>
      <c r="P99" s="40">
        <v>21555</v>
      </c>
      <c r="Q99" s="39">
        <v>67</v>
      </c>
      <c r="R99" s="39" t="s">
        <v>590</v>
      </c>
      <c r="S99" s="39" t="s">
        <v>636</v>
      </c>
      <c r="T99" s="39">
        <v>1500</v>
      </c>
    </row>
    <row r="100" spans="1:20">
      <c r="A100" s="36">
        <v>220150</v>
      </c>
      <c r="B100" s="36" t="s">
        <v>546</v>
      </c>
      <c r="C100" s="36">
        <v>12</v>
      </c>
      <c r="D100" s="38">
        <v>0.70499999999999996</v>
      </c>
      <c r="G100" s="36">
        <v>305004</v>
      </c>
      <c r="H100" s="36" t="s">
        <v>563</v>
      </c>
      <c r="I100" s="36">
        <v>24</v>
      </c>
      <c r="J100" s="38">
        <v>0.61</v>
      </c>
      <c r="M100" s="39" t="s">
        <v>747</v>
      </c>
      <c r="N100" s="39" t="s">
        <v>748</v>
      </c>
      <c r="O100" s="39" t="s">
        <v>594</v>
      </c>
      <c r="P100" s="40">
        <v>23484</v>
      </c>
      <c r="Q100" s="39">
        <v>61</v>
      </c>
      <c r="R100" s="39" t="s">
        <v>607</v>
      </c>
      <c r="S100" s="39" t="s">
        <v>749</v>
      </c>
      <c r="T100" s="39">
        <v>1077</v>
      </c>
    </row>
    <row r="101" spans="1:20">
      <c r="A101" s="36">
        <v>220149</v>
      </c>
      <c r="B101" s="36" t="s">
        <v>547</v>
      </c>
      <c r="C101" s="36">
        <v>12</v>
      </c>
      <c r="D101" s="38">
        <v>1.056</v>
      </c>
      <c r="G101" s="36">
        <v>305006</v>
      </c>
      <c r="H101" s="36" t="s">
        <v>564</v>
      </c>
      <c r="I101" s="36">
        <v>24</v>
      </c>
      <c r="J101" s="38">
        <v>0.61</v>
      </c>
      <c r="M101" s="39" t="s">
        <v>750</v>
      </c>
      <c r="N101" s="39" t="s">
        <v>748</v>
      </c>
      <c r="O101" s="39" t="s">
        <v>589</v>
      </c>
      <c r="P101" s="40">
        <v>19704</v>
      </c>
      <c r="Q101" s="39">
        <v>72</v>
      </c>
      <c r="R101" s="39" t="s">
        <v>590</v>
      </c>
      <c r="S101" s="39" t="s">
        <v>591</v>
      </c>
      <c r="T101" s="39">
        <v>966</v>
      </c>
    </row>
    <row r="102" spans="1:20">
      <c r="A102" s="36">
        <v>308066</v>
      </c>
      <c r="B102" s="36" t="s">
        <v>551</v>
      </c>
      <c r="C102" s="36">
        <v>20</v>
      </c>
      <c r="D102" s="38">
        <v>1.1739999999999999</v>
      </c>
      <c r="G102" s="36">
        <v>305008</v>
      </c>
      <c r="H102" s="36" t="s">
        <v>565</v>
      </c>
      <c r="I102" s="36">
        <v>24</v>
      </c>
      <c r="J102" s="38">
        <v>0.61</v>
      </c>
      <c r="M102" s="39" t="s">
        <v>751</v>
      </c>
      <c r="N102" s="39" t="s">
        <v>752</v>
      </c>
      <c r="O102" s="39" t="s">
        <v>589</v>
      </c>
      <c r="P102" s="40">
        <v>23838</v>
      </c>
      <c r="Q102" s="39">
        <v>60</v>
      </c>
      <c r="R102" s="39" t="s">
        <v>590</v>
      </c>
      <c r="S102" s="39" t="s">
        <v>591</v>
      </c>
      <c r="T102" s="39">
        <v>966</v>
      </c>
    </row>
    <row r="103" spans="1:20">
      <c r="A103" s="36">
        <v>308064</v>
      </c>
      <c r="B103" s="36" t="s">
        <v>553</v>
      </c>
      <c r="C103" s="36">
        <v>20</v>
      </c>
      <c r="D103" s="38">
        <v>0.75900000000000001</v>
      </c>
      <c r="G103" s="36">
        <v>311037</v>
      </c>
      <c r="H103" s="36" t="s">
        <v>566</v>
      </c>
      <c r="I103" s="36">
        <v>50</v>
      </c>
      <c r="J103" s="38">
        <v>0.30399999999999999</v>
      </c>
    </row>
    <row r="104" spans="1:20">
      <c r="A104" s="36">
        <v>305005</v>
      </c>
      <c r="B104" s="36" t="s">
        <v>567</v>
      </c>
      <c r="C104" s="36">
        <v>24</v>
      </c>
      <c r="D104" s="38">
        <v>0.61</v>
      </c>
      <c r="G104" s="36">
        <v>214304</v>
      </c>
      <c r="H104" s="36" t="s">
        <v>568</v>
      </c>
      <c r="I104" s="36">
        <v>32</v>
      </c>
      <c r="J104" s="38">
        <v>0.89399999999999991</v>
      </c>
    </row>
    <row r="105" spans="1:20">
      <c r="A105" s="36">
        <v>305011</v>
      </c>
      <c r="B105" s="36" t="s">
        <v>569</v>
      </c>
      <c r="C105" s="36">
        <v>24</v>
      </c>
      <c r="D105" s="38">
        <v>0.61</v>
      </c>
      <c r="G105" s="36">
        <v>214309</v>
      </c>
      <c r="H105" s="36" t="s">
        <v>570</v>
      </c>
      <c r="I105" s="36">
        <v>32</v>
      </c>
      <c r="J105" s="38">
        <v>0.89399999999999991</v>
      </c>
    </row>
    <row r="106" spans="1:20">
      <c r="A106" s="36">
        <v>305012</v>
      </c>
      <c r="B106" s="36" t="s">
        <v>571</v>
      </c>
      <c r="C106" s="36">
        <v>24</v>
      </c>
      <c r="D106" s="38">
        <v>0.80600000000000005</v>
      </c>
      <c r="G106" s="36">
        <v>214308</v>
      </c>
      <c r="H106" s="36" t="s">
        <v>572</v>
      </c>
      <c r="I106" s="36">
        <v>40</v>
      </c>
      <c r="J106" s="38">
        <v>0.78800000000000003</v>
      </c>
    </row>
    <row r="107" spans="1:20">
      <c r="A107" s="36">
        <v>305002</v>
      </c>
      <c r="B107" s="36" t="s">
        <v>573</v>
      </c>
      <c r="C107" s="36">
        <v>24</v>
      </c>
      <c r="D107" s="38">
        <v>0.61</v>
      </c>
      <c r="G107" s="36">
        <v>214307</v>
      </c>
      <c r="H107" s="36" t="s">
        <v>574</v>
      </c>
      <c r="I107" s="36">
        <v>40</v>
      </c>
      <c r="J107" s="38">
        <v>0.89399999999999991</v>
      </c>
    </row>
    <row r="108" spans="1:20">
      <c r="A108" s="36">
        <v>305010</v>
      </c>
      <c r="B108" s="36" t="s">
        <v>575</v>
      </c>
      <c r="C108" s="36">
        <v>24</v>
      </c>
      <c r="D108" s="38">
        <v>0.61</v>
      </c>
      <c r="G108" s="36">
        <v>214300</v>
      </c>
      <c r="H108" s="36" t="s">
        <v>576</v>
      </c>
      <c r="I108" s="36">
        <v>32</v>
      </c>
      <c r="J108" s="38">
        <v>0.89399999999999991</v>
      </c>
    </row>
    <row r="109" spans="1:20">
      <c r="A109" s="36">
        <v>305013</v>
      </c>
      <c r="B109" s="36" t="s">
        <v>559</v>
      </c>
      <c r="C109" s="36">
        <v>24</v>
      </c>
      <c r="D109" s="38">
        <v>1.1949999999999998</v>
      </c>
      <c r="G109" s="36">
        <v>214303</v>
      </c>
      <c r="H109" s="36" t="s">
        <v>577</v>
      </c>
      <c r="I109" s="36">
        <v>40</v>
      </c>
      <c r="J109" s="38">
        <v>0.78800000000000003</v>
      </c>
    </row>
    <row r="110" spans="1:20">
      <c r="A110" s="36">
        <v>305003</v>
      </c>
      <c r="B110" s="36" t="s">
        <v>561</v>
      </c>
      <c r="C110" s="36">
        <v>24</v>
      </c>
      <c r="D110" s="38">
        <v>0.61</v>
      </c>
      <c r="G110" s="36">
        <v>214001</v>
      </c>
      <c r="H110" s="36" t="s">
        <v>578</v>
      </c>
      <c r="I110" s="36">
        <v>32</v>
      </c>
      <c r="J110" s="38">
        <v>0.89399999999999991</v>
      </c>
    </row>
    <row r="111" spans="1:20">
      <c r="A111" s="36">
        <v>305007</v>
      </c>
      <c r="B111" s="36" t="s">
        <v>562</v>
      </c>
      <c r="C111" s="36">
        <v>24</v>
      </c>
      <c r="D111" s="38">
        <v>0.61</v>
      </c>
      <c r="G111" s="36">
        <v>214205</v>
      </c>
      <c r="H111" s="36" t="s">
        <v>579</v>
      </c>
      <c r="I111" s="36">
        <v>24</v>
      </c>
      <c r="J111" s="38">
        <v>0.58399999999999996</v>
      </c>
    </row>
    <row r="112" spans="1:20">
      <c r="A112" s="36">
        <v>305004</v>
      </c>
      <c r="B112" s="36" t="s">
        <v>563</v>
      </c>
      <c r="C112" s="36">
        <v>24</v>
      </c>
      <c r="D112" s="38">
        <v>0.61</v>
      </c>
      <c r="G112" s="36">
        <v>214200</v>
      </c>
      <c r="H112" s="36" t="s">
        <v>580</v>
      </c>
      <c r="I112" s="36">
        <v>24</v>
      </c>
      <c r="J112" s="38">
        <v>0.50800000000000001</v>
      </c>
    </row>
    <row r="113" spans="1:4">
      <c r="A113" s="36">
        <v>305006</v>
      </c>
      <c r="B113" s="36" t="s">
        <v>564</v>
      </c>
      <c r="C113" s="36">
        <v>24</v>
      </c>
      <c r="D113" s="38">
        <v>0.61</v>
      </c>
    </row>
    <row r="114" spans="1:4">
      <c r="A114" s="36">
        <v>311037</v>
      </c>
      <c r="B114" s="36" t="s">
        <v>566</v>
      </c>
      <c r="C114" s="36">
        <v>50</v>
      </c>
      <c r="D114" s="38">
        <v>0.30399999999999999</v>
      </c>
    </row>
    <row r="115" spans="1:4">
      <c r="A115" s="36">
        <v>208010</v>
      </c>
      <c r="B115" s="36" t="s">
        <v>581</v>
      </c>
      <c r="C115" s="36">
        <v>24</v>
      </c>
      <c r="D115" s="38">
        <v>0.73399999999999999</v>
      </c>
    </row>
    <row r="116" spans="1:4">
      <c r="A116" s="36">
        <v>214302</v>
      </c>
      <c r="B116" s="36" t="s">
        <v>582</v>
      </c>
      <c r="C116" s="36">
        <v>32</v>
      </c>
      <c r="D116" s="38">
        <v>0.89399999999999991</v>
      </c>
    </row>
    <row r="117" spans="1:4">
      <c r="A117" s="36">
        <v>214304</v>
      </c>
      <c r="B117" s="36" t="s">
        <v>568</v>
      </c>
      <c r="C117" s="36">
        <v>32</v>
      </c>
      <c r="D117" s="38">
        <v>0.89399999999999991</v>
      </c>
    </row>
    <row r="118" spans="1:4">
      <c r="A118" s="36">
        <v>214309</v>
      </c>
      <c r="B118" s="36" t="s">
        <v>570</v>
      </c>
      <c r="C118" s="36">
        <v>32</v>
      </c>
      <c r="D118" s="38">
        <v>0.89399999999999991</v>
      </c>
    </row>
    <row r="119" spans="1:4">
      <c r="A119" s="36">
        <v>214308</v>
      </c>
      <c r="B119" s="36" t="s">
        <v>572</v>
      </c>
      <c r="C119" s="36">
        <v>40</v>
      </c>
      <c r="D119" s="38">
        <v>0.78800000000000003</v>
      </c>
    </row>
  </sheetData>
  <autoFilter ref="A3:D119" xr:uid="{2A155DCF-F5CC-483B-BEE8-4A485ADEBAB8}"/>
  <pageMargins left="0.75" right="0.75" top="1" bottom="1" header="0.5" footer="0.5"/>
  <pageSetup paperSize="9" orientation="portrait" horizontalDpi="200" verticalDpi="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60697-12B1-4FE3-B0AF-3FC635F17AB6}">
  <dimension ref="A1:M78"/>
  <sheetViews>
    <sheetView workbookViewId="0">
      <selection activeCell="A12" sqref="A12"/>
    </sheetView>
  </sheetViews>
  <sheetFormatPr defaultRowHeight="13.8"/>
  <cols>
    <col min="1" max="1" width="9.6640625" style="21" customWidth="1"/>
    <col min="2" max="2" width="8.88671875" style="21"/>
    <col min="3" max="3" width="6.109375" style="44" customWidth="1"/>
    <col min="4" max="4" width="8.88671875" style="21"/>
    <col min="5" max="5" width="10.44140625" style="21" customWidth="1"/>
    <col min="6" max="10" width="8.88671875" style="21"/>
    <col min="11" max="11" width="12.5546875" style="21" bestFit="1" customWidth="1"/>
    <col min="12" max="12" width="15.33203125" style="21" bestFit="1" customWidth="1"/>
    <col min="13" max="16384" width="8.88671875" style="21"/>
  </cols>
  <sheetData>
    <row r="1" spans="1:13">
      <c r="A1" s="21">
        <v>1</v>
      </c>
      <c r="B1" s="21" t="s">
        <v>755</v>
      </c>
    </row>
    <row r="2" spans="1:13">
      <c r="A2" s="21">
        <v>2</v>
      </c>
      <c r="B2" s="21" t="s">
        <v>770</v>
      </c>
    </row>
    <row r="3" spans="1:13">
      <c r="A3" s="21">
        <v>3</v>
      </c>
      <c r="B3" s="21" t="s">
        <v>756</v>
      </c>
    </row>
    <row r="4" spans="1:13">
      <c r="A4" s="21">
        <v>4</v>
      </c>
      <c r="B4" s="21" t="s">
        <v>757</v>
      </c>
    </row>
    <row r="6" spans="1:13">
      <c r="A6" s="21">
        <v>5</v>
      </c>
      <c r="B6" s="20" t="s">
        <v>237</v>
      </c>
    </row>
    <row r="7" spans="1:13">
      <c r="A7" s="21">
        <v>6</v>
      </c>
      <c r="B7" s="20" t="s">
        <v>771</v>
      </c>
    </row>
    <row r="8" spans="1:13">
      <c r="A8" s="21">
        <v>7</v>
      </c>
      <c r="B8" s="20" t="s">
        <v>236</v>
      </c>
    </row>
    <row r="9" spans="1:13">
      <c r="A9" s="21">
        <v>8</v>
      </c>
      <c r="B9" s="21" t="s">
        <v>1071</v>
      </c>
    </row>
    <row r="10" spans="1:13">
      <c r="A10" s="21">
        <v>9</v>
      </c>
      <c r="B10" s="21" t="s">
        <v>1073</v>
      </c>
    </row>
    <row r="12" spans="1:13">
      <c r="A12" s="45" t="s">
        <v>235</v>
      </c>
      <c r="B12" s="45" t="s">
        <v>234</v>
      </c>
      <c r="C12" s="46" t="s">
        <v>233</v>
      </c>
      <c r="D12" s="45" t="s">
        <v>232</v>
      </c>
      <c r="E12" s="45" t="s">
        <v>231</v>
      </c>
      <c r="F12" s="45" t="s">
        <v>1</v>
      </c>
      <c r="G12" s="45" t="s">
        <v>1072</v>
      </c>
    </row>
    <row r="13" spans="1:13">
      <c r="A13" s="21" t="s">
        <v>221</v>
      </c>
      <c r="B13" s="21" t="s">
        <v>213</v>
      </c>
      <c r="C13" s="44" t="s">
        <v>212</v>
      </c>
      <c r="D13" s="21" t="s">
        <v>208</v>
      </c>
      <c r="E13" s="47">
        <v>24879</v>
      </c>
      <c r="F13" s="108">
        <v>4500</v>
      </c>
    </row>
    <row r="14" spans="1:13">
      <c r="A14" s="21" t="s">
        <v>228</v>
      </c>
      <c r="B14" s="21" t="s">
        <v>226</v>
      </c>
      <c r="C14" s="44" t="s">
        <v>212</v>
      </c>
      <c r="D14" s="21" t="s">
        <v>208</v>
      </c>
      <c r="E14" s="47">
        <v>22505</v>
      </c>
      <c r="F14" s="108">
        <v>4333</v>
      </c>
    </row>
    <row r="15" spans="1:13" ht="14.4">
      <c r="A15" s="21" t="s">
        <v>227</v>
      </c>
      <c r="B15" s="21" t="s">
        <v>224</v>
      </c>
      <c r="C15" s="44" t="s">
        <v>212</v>
      </c>
      <c r="D15" s="21" t="s">
        <v>208</v>
      </c>
      <c r="E15" s="47">
        <v>26645</v>
      </c>
      <c r="F15" s="108">
        <v>3210</v>
      </c>
      <c r="M15"/>
    </row>
    <row r="16" spans="1:13" ht="14.4">
      <c r="A16" s="21" t="s">
        <v>225</v>
      </c>
      <c r="B16" s="21" t="s">
        <v>223</v>
      </c>
      <c r="C16" s="44" t="s">
        <v>215</v>
      </c>
      <c r="D16" s="21" t="s">
        <v>208</v>
      </c>
      <c r="E16" s="47">
        <v>27098</v>
      </c>
      <c r="F16" s="108">
        <v>543</v>
      </c>
      <c r="M16"/>
    </row>
    <row r="17" spans="1:13" ht="14.4">
      <c r="A17" s="21" t="s">
        <v>179</v>
      </c>
      <c r="B17" s="21" t="s">
        <v>220</v>
      </c>
      <c r="C17" s="44" t="s">
        <v>212</v>
      </c>
      <c r="D17" s="21" t="s">
        <v>208</v>
      </c>
      <c r="E17" s="47">
        <v>27831</v>
      </c>
      <c r="F17" s="108">
        <v>456</v>
      </c>
      <c r="M17"/>
    </row>
    <row r="18" spans="1:13" ht="14.4">
      <c r="A18" s="21" t="s">
        <v>214</v>
      </c>
      <c r="B18" s="21" t="s">
        <v>222</v>
      </c>
      <c r="C18" s="44" t="s">
        <v>212</v>
      </c>
      <c r="D18" s="21" t="s">
        <v>208</v>
      </c>
      <c r="E18" s="47">
        <v>28561</v>
      </c>
      <c r="F18" s="108">
        <v>678</v>
      </c>
      <c r="M18"/>
    </row>
    <row r="19" spans="1:13" ht="14.4">
      <c r="A19" s="21" t="s">
        <v>179</v>
      </c>
      <c r="B19" s="21" t="s">
        <v>220</v>
      </c>
      <c r="C19" s="44" t="s">
        <v>212</v>
      </c>
      <c r="D19" s="21" t="s">
        <v>207</v>
      </c>
      <c r="E19" s="47">
        <v>32854</v>
      </c>
      <c r="F19" s="108">
        <v>12</v>
      </c>
      <c r="M19"/>
    </row>
    <row r="20" spans="1:13" ht="14.4">
      <c r="A20" s="21" t="s">
        <v>218</v>
      </c>
      <c r="B20" s="21" t="s">
        <v>230</v>
      </c>
      <c r="C20" s="44" t="s">
        <v>215</v>
      </c>
      <c r="D20" s="21" t="s">
        <v>207</v>
      </c>
      <c r="E20" s="47">
        <v>33921</v>
      </c>
      <c r="F20" s="108">
        <v>7777</v>
      </c>
      <c r="M20"/>
    </row>
    <row r="21" spans="1:13" ht="14.4">
      <c r="A21" s="21" t="s">
        <v>219</v>
      </c>
      <c r="B21" s="21" t="s">
        <v>216</v>
      </c>
      <c r="C21" s="44" t="s">
        <v>215</v>
      </c>
      <c r="D21" s="21" t="s">
        <v>207</v>
      </c>
      <c r="E21" s="47">
        <v>33922</v>
      </c>
      <c r="F21" s="108">
        <v>7777</v>
      </c>
      <c r="M21"/>
    </row>
    <row r="22" spans="1:13" ht="14.4">
      <c r="A22" s="21" t="s">
        <v>217</v>
      </c>
      <c r="B22" s="21" t="s">
        <v>213</v>
      </c>
      <c r="C22" s="44" t="s">
        <v>212</v>
      </c>
      <c r="D22" s="21" t="s">
        <v>207</v>
      </c>
      <c r="E22" s="47">
        <v>17852</v>
      </c>
      <c r="F22" s="108">
        <v>3456</v>
      </c>
      <c r="M22"/>
    </row>
    <row r="23" spans="1:13" ht="14.4">
      <c r="A23" s="21" t="s">
        <v>214</v>
      </c>
      <c r="B23" s="21" t="s">
        <v>229</v>
      </c>
      <c r="C23" s="44" t="s">
        <v>212</v>
      </c>
      <c r="D23" s="21" t="s">
        <v>207</v>
      </c>
      <c r="E23" s="47">
        <v>25523</v>
      </c>
      <c r="F23" s="108">
        <v>4566</v>
      </c>
      <c r="M23"/>
    </row>
    <row r="24" spans="1:13" ht="14.4">
      <c r="A24" s="21" t="s">
        <v>221</v>
      </c>
      <c r="B24" s="21" t="s">
        <v>229</v>
      </c>
      <c r="C24" s="44" t="s">
        <v>212</v>
      </c>
      <c r="D24" s="21" t="s">
        <v>207</v>
      </c>
      <c r="E24" s="47">
        <v>24879</v>
      </c>
      <c r="F24" s="108">
        <v>4500</v>
      </c>
      <c r="M24"/>
    </row>
    <row r="25" spans="1:13" ht="14.4">
      <c r="A25" s="21" t="s">
        <v>228</v>
      </c>
      <c r="B25" s="21" t="s">
        <v>213</v>
      </c>
      <c r="C25" s="44" t="s">
        <v>212</v>
      </c>
      <c r="D25" s="21" t="s">
        <v>207</v>
      </c>
      <c r="E25" s="47">
        <v>22505</v>
      </c>
      <c r="F25" s="108">
        <v>4333</v>
      </c>
      <c r="M25"/>
    </row>
    <row r="26" spans="1:13" ht="14.4">
      <c r="A26" s="21" t="s">
        <v>227</v>
      </c>
      <c r="B26" s="21" t="s">
        <v>226</v>
      </c>
      <c r="C26" s="44" t="s">
        <v>212</v>
      </c>
      <c r="D26" s="21" t="s">
        <v>207</v>
      </c>
      <c r="E26" s="47">
        <v>26645</v>
      </c>
      <c r="F26" s="108">
        <v>3210</v>
      </c>
      <c r="G26" s="45"/>
      <c r="M26"/>
    </row>
    <row r="27" spans="1:13" ht="14.4">
      <c r="A27" s="21" t="s">
        <v>225</v>
      </c>
      <c r="B27" s="21" t="s">
        <v>224</v>
      </c>
      <c r="C27" s="44" t="s">
        <v>212</v>
      </c>
      <c r="D27" s="21" t="s">
        <v>207</v>
      </c>
      <c r="E27" s="47">
        <v>27098</v>
      </c>
      <c r="F27" s="108">
        <v>543</v>
      </c>
      <c r="K27"/>
      <c r="L27"/>
      <c r="M27"/>
    </row>
    <row r="28" spans="1:13" ht="14.4">
      <c r="A28" s="21" t="s">
        <v>179</v>
      </c>
      <c r="B28" s="21" t="s">
        <v>223</v>
      </c>
      <c r="C28" s="44" t="s">
        <v>215</v>
      </c>
      <c r="D28" s="21" t="s">
        <v>211</v>
      </c>
      <c r="E28" s="47">
        <v>27831</v>
      </c>
      <c r="F28" s="108">
        <v>456</v>
      </c>
      <c r="K28"/>
      <c r="L28"/>
      <c r="M28"/>
    </row>
    <row r="29" spans="1:13" ht="14.4">
      <c r="A29" s="21" t="s">
        <v>214</v>
      </c>
      <c r="B29" s="21" t="s">
        <v>220</v>
      </c>
      <c r="C29" s="44" t="s">
        <v>212</v>
      </c>
      <c r="D29" s="21" t="s">
        <v>211</v>
      </c>
      <c r="E29" s="47">
        <v>28561</v>
      </c>
      <c r="F29" s="108">
        <v>678</v>
      </c>
      <c r="K29"/>
      <c r="L29"/>
      <c r="M29"/>
    </row>
    <row r="30" spans="1:13" ht="14.4">
      <c r="A30" s="21" t="s">
        <v>179</v>
      </c>
      <c r="B30" s="21" t="s">
        <v>222</v>
      </c>
      <c r="C30" s="44" t="s">
        <v>212</v>
      </c>
      <c r="D30" s="21" t="s">
        <v>211</v>
      </c>
      <c r="E30" s="47">
        <v>32854</v>
      </c>
      <c r="F30" s="108">
        <v>12</v>
      </c>
      <c r="K30"/>
      <c r="L30"/>
      <c r="M30"/>
    </row>
    <row r="31" spans="1:13" ht="14.4">
      <c r="A31" s="21" t="s">
        <v>221</v>
      </c>
      <c r="B31" s="21" t="s">
        <v>220</v>
      </c>
      <c r="C31" s="44" t="s">
        <v>212</v>
      </c>
      <c r="D31" s="21" t="s">
        <v>211</v>
      </c>
      <c r="E31" s="47">
        <v>33921</v>
      </c>
      <c r="F31" s="108">
        <v>7777</v>
      </c>
      <c r="K31"/>
      <c r="L31"/>
      <c r="M31"/>
    </row>
    <row r="32" spans="1:13" ht="14.4">
      <c r="A32" s="21" t="s">
        <v>219</v>
      </c>
      <c r="B32" s="21" t="s">
        <v>218</v>
      </c>
      <c r="C32" s="44" t="s">
        <v>215</v>
      </c>
      <c r="D32" s="21" t="s">
        <v>211</v>
      </c>
      <c r="E32" s="47">
        <v>33922</v>
      </c>
      <c r="F32" s="108">
        <v>7777</v>
      </c>
      <c r="K32"/>
      <c r="L32"/>
      <c r="M32"/>
    </row>
    <row r="33" spans="1:7">
      <c r="A33" s="21" t="s">
        <v>217</v>
      </c>
      <c r="B33" s="21" t="s">
        <v>216</v>
      </c>
      <c r="C33" s="44" t="s">
        <v>215</v>
      </c>
      <c r="D33" s="21" t="s">
        <v>211</v>
      </c>
      <c r="E33" s="47">
        <v>17852</v>
      </c>
      <c r="F33" s="108">
        <v>3456</v>
      </c>
    </row>
    <row r="34" spans="1:7">
      <c r="A34" s="21" t="s">
        <v>214</v>
      </c>
      <c r="B34" s="21" t="s">
        <v>213</v>
      </c>
      <c r="C34" s="44" t="s">
        <v>212</v>
      </c>
      <c r="D34" s="21" t="s">
        <v>211</v>
      </c>
      <c r="E34" s="47">
        <v>25523</v>
      </c>
      <c r="F34" s="108">
        <v>4566</v>
      </c>
    </row>
    <row r="35" spans="1:7">
      <c r="A35" s="21" t="s">
        <v>221</v>
      </c>
      <c r="B35" s="21" t="s">
        <v>213</v>
      </c>
      <c r="C35" s="44" t="s">
        <v>212</v>
      </c>
      <c r="D35" s="21" t="s">
        <v>211</v>
      </c>
      <c r="E35" s="47">
        <v>24879</v>
      </c>
      <c r="F35" s="108">
        <v>4500</v>
      </c>
    </row>
    <row r="36" spans="1:7">
      <c r="A36" s="21" t="s">
        <v>228</v>
      </c>
      <c r="B36" s="21" t="s">
        <v>226</v>
      </c>
      <c r="C36" s="44" t="s">
        <v>212</v>
      </c>
      <c r="D36" s="21" t="s">
        <v>211</v>
      </c>
      <c r="E36" s="47">
        <v>22505</v>
      </c>
      <c r="F36" s="108">
        <v>4333</v>
      </c>
    </row>
    <row r="37" spans="1:7">
      <c r="A37" s="21" t="s">
        <v>227</v>
      </c>
      <c r="B37" s="21" t="s">
        <v>224</v>
      </c>
      <c r="C37" s="44" t="s">
        <v>212</v>
      </c>
      <c r="D37" s="21" t="s">
        <v>211</v>
      </c>
      <c r="E37" s="47">
        <v>26645</v>
      </c>
      <c r="F37" s="108">
        <v>3210</v>
      </c>
    </row>
    <row r="38" spans="1:7">
      <c r="A38" s="21" t="s">
        <v>225</v>
      </c>
      <c r="B38" s="21" t="s">
        <v>223</v>
      </c>
      <c r="C38" s="44" t="s">
        <v>215</v>
      </c>
      <c r="D38" s="21" t="s">
        <v>211</v>
      </c>
      <c r="E38" s="47">
        <v>27098</v>
      </c>
      <c r="F38" s="108">
        <v>543</v>
      </c>
    </row>
    <row r="39" spans="1:7">
      <c r="A39" s="21" t="s">
        <v>179</v>
      </c>
      <c r="B39" s="21" t="s">
        <v>220</v>
      </c>
      <c r="C39" s="44" t="s">
        <v>212</v>
      </c>
      <c r="D39" s="21" t="s">
        <v>211</v>
      </c>
      <c r="E39" s="47">
        <v>27831</v>
      </c>
      <c r="F39" s="108">
        <v>456</v>
      </c>
    </row>
    <row r="40" spans="1:7">
      <c r="A40" s="21" t="s">
        <v>214</v>
      </c>
      <c r="B40" s="21" t="s">
        <v>222</v>
      </c>
      <c r="C40" s="44" t="s">
        <v>212</v>
      </c>
      <c r="D40" s="21" t="s">
        <v>210</v>
      </c>
      <c r="E40" s="47">
        <v>28561</v>
      </c>
      <c r="F40" s="108">
        <v>678</v>
      </c>
    </row>
    <row r="41" spans="1:7">
      <c r="A41" s="21" t="s">
        <v>179</v>
      </c>
      <c r="B41" s="21" t="s">
        <v>220</v>
      </c>
      <c r="C41" s="44" t="s">
        <v>212</v>
      </c>
      <c r="D41" s="21" t="s">
        <v>210</v>
      </c>
      <c r="E41" s="47">
        <v>32854</v>
      </c>
      <c r="F41" s="108">
        <v>12</v>
      </c>
    </row>
    <row r="42" spans="1:7">
      <c r="A42" s="21" t="s">
        <v>218</v>
      </c>
      <c r="B42" s="21" t="s">
        <v>230</v>
      </c>
      <c r="C42" s="44" t="s">
        <v>215</v>
      </c>
      <c r="D42" s="21" t="s">
        <v>210</v>
      </c>
      <c r="E42" s="47">
        <v>33921</v>
      </c>
      <c r="F42" s="108">
        <v>7777</v>
      </c>
      <c r="G42" s="45"/>
    </row>
    <row r="43" spans="1:7">
      <c r="A43" s="21" t="s">
        <v>219</v>
      </c>
      <c r="B43" s="21" t="s">
        <v>216</v>
      </c>
      <c r="C43" s="44" t="s">
        <v>215</v>
      </c>
      <c r="D43" s="21" t="s">
        <v>210</v>
      </c>
      <c r="E43" s="47">
        <v>33922</v>
      </c>
      <c r="F43" s="108">
        <v>7777</v>
      </c>
    </row>
    <row r="44" spans="1:7">
      <c r="A44" s="21" t="s">
        <v>217</v>
      </c>
      <c r="B44" s="21" t="s">
        <v>213</v>
      </c>
      <c r="C44" s="44" t="s">
        <v>212</v>
      </c>
      <c r="D44" s="21" t="s">
        <v>210</v>
      </c>
      <c r="E44" s="47">
        <v>17852</v>
      </c>
      <c r="F44" s="108">
        <v>3456</v>
      </c>
    </row>
    <row r="45" spans="1:7">
      <c r="A45" s="21" t="s">
        <v>214</v>
      </c>
      <c r="B45" s="21" t="s">
        <v>229</v>
      </c>
      <c r="C45" s="44" t="s">
        <v>212</v>
      </c>
      <c r="D45" s="21" t="s">
        <v>210</v>
      </c>
      <c r="E45" s="47">
        <v>25523</v>
      </c>
      <c r="F45" s="108">
        <v>4566</v>
      </c>
    </row>
    <row r="46" spans="1:7">
      <c r="A46" s="21" t="s">
        <v>221</v>
      </c>
      <c r="B46" s="21" t="s">
        <v>229</v>
      </c>
      <c r="C46" s="44" t="s">
        <v>212</v>
      </c>
      <c r="D46" s="21" t="s">
        <v>210</v>
      </c>
      <c r="E46" s="47">
        <v>24879</v>
      </c>
      <c r="F46" s="108">
        <v>4500</v>
      </c>
    </row>
    <row r="47" spans="1:7">
      <c r="A47" s="21" t="s">
        <v>228</v>
      </c>
      <c r="B47" s="21" t="s">
        <v>213</v>
      </c>
      <c r="C47" s="44" t="s">
        <v>212</v>
      </c>
      <c r="D47" s="21" t="s">
        <v>210</v>
      </c>
      <c r="E47" s="47">
        <v>22505</v>
      </c>
      <c r="F47" s="108">
        <v>4333</v>
      </c>
    </row>
    <row r="48" spans="1:7">
      <c r="A48" s="21" t="s">
        <v>227</v>
      </c>
      <c r="B48" s="21" t="s">
        <v>226</v>
      </c>
      <c r="C48" s="44" t="s">
        <v>212</v>
      </c>
      <c r="D48" s="21" t="s">
        <v>210</v>
      </c>
      <c r="E48" s="47">
        <v>26645</v>
      </c>
      <c r="F48" s="108">
        <v>3210</v>
      </c>
    </row>
    <row r="49" spans="1:6">
      <c r="A49" s="21" t="s">
        <v>225</v>
      </c>
      <c r="B49" s="21" t="s">
        <v>224</v>
      </c>
      <c r="C49" s="44" t="s">
        <v>212</v>
      </c>
      <c r="D49" s="21" t="s">
        <v>210</v>
      </c>
      <c r="E49" s="47">
        <v>27098</v>
      </c>
      <c r="F49" s="108">
        <v>543</v>
      </c>
    </row>
    <row r="50" spans="1:6">
      <c r="A50" s="21" t="s">
        <v>179</v>
      </c>
      <c r="B50" s="21" t="s">
        <v>223</v>
      </c>
      <c r="C50" s="44" t="s">
        <v>215</v>
      </c>
      <c r="D50" s="21" t="s">
        <v>210</v>
      </c>
      <c r="E50" s="47">
        <v>27831</v>
      </c>
      <c r="F50" s="108">
        <v>456</v>
      </c>
    </row>
    <row r="51" spans="1:6">
      <c r="A51" s="21" t="s">
        <v>214</v>
      </c>
      <c r="B51" s="21" t="s">
        <v>220</v>
      </c>
      <c r="C51" s="44" t="s">
        <v>212</v>
      </c>
      <c r="D51" s="21" t="s">
        <v>210</v>
      </c>
      <c r="E51" s="47">
        <v>28561</v>
      </c>
      <c r="F51" s="108">
        <v>678</v>
      </c>
    </row>
    <row r="52" spans="1:6">
      <c r="A52" s="21" t="s">
        <v>179</v>
      </c>
      <c r="B52" s="21" t="s">
        <v>222</v>
      </c>
      <c r="C52" s="44" t="s">
        <v>212</v>
      </c>
      <c r="D52" s="21" t="s">
        <v>210</v>
      </c>
      <c r="E52" s="47">
        <v>32854</v>
      </c>
      <c r="F52" s="108">
        <v>12</v>
      </c>
    </row>
    <row r="53" spans="1:6">
      <c r="A53" s="21" t="s">
        <v>221</v>
      </c>
      <c r="B53" s="21" t="s">
        <v>220</v>
      </c>
      <c r="C53" s="44" t="s">
        <v>212</v>
      </c>
      <c r="D53" s="21" t="s">
        <v>210</v>
      </c>
      <c r="E53" s="47">
        <v>33921</v>
      </c>
      <c r="F53" s="108">
        <v>7777</v>
      </c>
    </row>
    <row r="54" spans="1:6">
      <c r="A54" s="21" t="s">
        <v>219</v>
      </c>
      <c r="B54" s="21" t="s">
        <v>218</v>
      </c>
      <c r="C54" s="44" t="s">
        <v>215</v>
      </c>
      <c r="D54" s="21" t="s">
        <v>210</v>
      </c>
      <c r="E54" s="47">
        <v>33922</v>
      </c>
      <c r="F54" s="108">
        <v>7777</v>
      </c>
    </row>
    <row r="55" spans="1:6">
      <c r="A55" s="21" t="s">
        <v>217</v>
      </c>
      <c r="B55" s="21" t="s">
        <v>216</v>
      </c>
      <c r="C55" s="44" t="s">
        <v>215</v>
      </c>
      <c r="D55" s="21" t="s">
        <v>210</v>
      </c>
      <c r="E55" s="47">
        <v>17852</v>
      </c>
      <c r="F55" s="108">
        <v>3456</v>
      </c>
    </row>
    <row r="56" spans="1:6">
      <c r="A56" s="21" t="s">
        <v>214</v>
      </c>
      <c r="B56" s="21" t="s">
        <v>213</v>
      </c>
      <c r="C56" s="44" t="s">
        <v>212</v>
      </c>
      <c r="D56" s="21" t="s">
        <v>210</v>
      </c>
      <c r="E56" s="47">
        <v>25523</v>
      </c>
      <c r="F56" s="108">
        <v>4566</v>
      </c>
    </row>
    <row r="57" spans="1:6">
      <c r="A57" s="21" t="s">
        <v>221</v>
      </c>
      <c r="B57" s="21" t="s">
        <v>213</v>
      </c>
      <c r="C57" s="44" t="s">
        <v>212</v>
      </c>
      <c r="D57" s="21" t="s">
        <v>210</v>
      </c>
      <c r="E57" s="47">
        <v>24879</v>
      </c>
      <c r="F57" s="108">
        <v>4500</v>
      </c>
    </row>
    <row r="58" spans="1:6">
      <c r="A58" s="21" t="s">
        <v>228</v>
      </c>
      <c r="B58" s="21" t="s">
        <v>226</v>
      </c>
      <c r="C58" s="44" t="s">
        <v>212</v>
      </c>
      <c r="D58" s="21" t="s">
        <v>209</v>
      </c>
      <c r="E58" s="47">
        <v>22505</v>
      </c>
      <c r="F58" s="108">
        <v>4333</v>
      </c>
    </row>
    <row r="59" spans="1:6">
      <c r="A59" s="21" t="s">
        <v>227</v>
      </c>
      <c r="B59" s="21" t="s">
        <v>224</v>
      </c>
      <c r="C59" s="44" t="s">
        <v>212</v>
      </c>
      <c r="D59" s="21" t="s">
        <v>209</v>
      </c>
      <c r="E59" s="47">
        <v>26645</v>
      </c>
      <c r="F59" s="108">
        <v>3210</v>
      </c>
    </row>
    <row r="60" spans="1:6">
      <c r="A60" s="21" t="s">
        <v>225</v>
      </c>
      <c r="B60" s="21" t="s">
        <v>223</v>
      </c>
      <c r="C60" s="44" t="s">
        <v>215</v>
      </c>
      <c r="D60" s="21" t="s">
        <v>209</v>
      </c>
      <c r="E60" s="47">
        <v>27098</v>
      </c>
      <c r="F60" s="108">
        <v>543</v>
      </c>
    </row>
    <row r="61" spans="1:6">
      <c r="A61" s="21" t="s">
        <v>179</v>
      </c>
      <c r="B61" s="21" t="s">
        <v>220</v>
      </c>
      <c r="C61" s="44" t="s">
        <v>212</v>
      </c>
      <c r="D61" s="21" t="s">
        <v>209</v>
      </c>
      <c r="E61" s="47">
        <v>27831</v>
      </c>
      <c r="F61" s="108">
        <v>456</v>
      </c>
    </row>
    <row r="62" spans="1:6">
      <c r="A62" s="21" t="s">
        <v>214</v>
      </c>
      <c r="B62" s="21" t="s">
        <v>222</v>
      </c>
      <c r="C62" s="44" t="s">
        <v>212</v>
      </c>
      <c r="D62" s="21" t="s">
        <v>209</v>
      </c>
      <c r="E62" s="47">
        <v>28561</v>
      </c>
      <c r="F62" s="108">
        <v>678</v>
      </c>
    </row>
    <row r="63" spans="1:6">
      <c r="A63" s="21" t="s">
        <v>179</v>
      </c>
      <c r="B63" s="21" t="s">
        <v>220</v>
      </c>
      <c r="C63" s="44" t="s">
        <v>212</v>
      </c>
      <c r="D63" s="21" t="s">
        <v>209</v>
      </c>
      <c r="E63" s="47">
        <v>32854</v>
      </c>
      <c r="F63" s="108">
        <v>12</v>
      </c>
    </row>
    <row r="64" spans="1:6">
      <c r="A64" s="21" t="s">
        <v>218</v>
      </c>
      <c r="B64" s="21" t="s">
        <v>230</v>
      </c>
      <c r="C64" s="44" t="s">
        <v>215</v>
      </c>
      <c r="D64" s="21" t="s">
        <v>209</v>
      </c>
      <c r="E64" s="47">
        <v>33921</v>
      </c>
      <c r="F64" s="108">
        <v>7777</v>
      </c>
    </row>
    <row r="65" spans="1:6">
      <c r="A65" s="21" t="s">
        <v>219</v>
      </c>
      <c r="B65" s="21" t="s">
        <v>216</v>
      </c>
      <c r="C65" s="44" t="s">
        <v>215</v>
      </c>
      <c r="D65" s="21" t="s">
        <v>209</v>
      </c>
      <c r="E65" s="47">
        <v>33922</v>
      </c>
      <c r="F65" s="108">
        <v>7777</v>
      </c>
    </row>
    <row r="66" spans="1:6">
      <c r="A66" s="21" t="s">
        <v>217</v>
      </c>
      <c r="B66" s="21" t="s">
        <v>213</v>
      </c>
      <c r="C66" s="44" t="s">
        <v>212</v>
      </c>
      <c r="D66" s="21" t="s">
        <v>209</v>
      </c>
      <c r="E66" s="47">
        <v>17852</v>
      </c>
      <c r="F66" s="108">
        <v>3456</v>
      </c>
    </row>
    <row r="67" spans="1:6">
      <c r="A67" s="21" t="s">
        <v>214</v>
      </c>
      <c r="B67" s="21" t="s">
        <v>229</v>
      </c>
      <c r="C67" s="44" t="s">
        <v>212</v>
      </c>
      <c r="D67" s="21" t="s">
        <v>209</v>
      </c>
      <c r="E67" s="47">
        <v>25523</v>
      </c>
      <c r="F67" s="108">
        <v>4566</v>
      </c>
    </row>
    <row r="68" spans="1:6">
      <c r="A68" s="21" t="s">
        <v>221</v>
      </c>
      <c r="B68" s="21" t="s">
        <v>229</v>
      </c>
      <c r="C68" s="44" t="s">
        <v>212</v>
      </c>
      <c r="D68" s="21" t="s">
        <v>209</v>
      </c>
      <c r="E68" s="47">
        <v>24879</v>
      </c>
      <c r="F68" s="108">
        <v>4500</v>
      </c>
    </row>
    <row r="69" spans="1:6">
      <c r="A69" s="21" t="s">
        <v>228</v>
      </c>
      <c r="B69" s="21" t="s">
        <v>213</v>
      </c>
      <c r="C69" s="44" t="s">
        <v>212</v>
      </c>
      <c r="D69" s="21" t="s">
        <v>209</v>
      </c>
      <c r="E69" s="47">
        <v>22505</v>
      </c>
      <c r="F69" s="108">
        <v>4333</v>
      </c>
    </row>
    <row r="70" spans="1:6">
      <c r="A70" s="21" t="s">
        <v>227</v>
      </c>
      <c r="B70" s="21" t="s">
        <v>226</v>
      </c>
      <c r="C70" s="44" t="s">
        <v>212</v>
      </c>
      <c r="D70" s="21" t="s">
        <v>209</v>
      </c>
      <c r="E70" s="47">
        <v>26645</v>
      </c>
      <c r="F70" s="108">
        <v>3210</v>
      </c>
    </row>
    <row r="71" spans="1:6">
      <c r="A71" s="21" t="s">
        <v>225</v>
      </c>
      <c r="B71" s="21" t="s">
        <v>224</v>
      </c>
      <c r="C71" s="44" t="s">
        <v>212</v>
      </c>
      <c r="D71" s="21" t="s">
        <v>209</v>
      </c>
      <c r="E71" s="47">
        <v>27098</v>
      </c>
      <c r="F71" s="108">
        <v>543</v>
      </c>
    </row>
    <row r="72" spans="1:6">
      <c r="A72" s="21" t="s">
        <v>179</v>
      </c>
      <c r="B72" s="21" t="s">
        <v>223</v>
      </c>
      <c r="C72" s="44" t="s">
        <v>215</v>
      </c>
      <c r="D72" s="21" t="s">
        <v>209</v>
      </c>
      <c r="E72" s="47">
        <v>27831</v>
      </c>
      <c r="F72" s="108">
        <v>456</v>
      </c>
    </row>
    <row r="73" spans="1:6">
      <c r="A73" s="21" t="s">
        <v>214</v>
      </c>
      <c r="B73" s="21" t="s">
        <v>220</v>
      </c>
      <c r="C73" s="44" t="s">
        <v>212</v>
      </c>
      <c r="D73" s="21" t="s">
        <v>209</v>
      </c>
      <c r="E73" s="47">
        <v>28561</v>
      </c>
      <c r="F73" s="108">
        <v>678</v>
      </c>
    </row>
    <row r="74" spans="1:6">
      <c r="A74" s="21" t="s">
        <v>179</v>
      </c>
      <c r="B74" s="21" t="s">
        <v>222</v>
      </c>
      <c r="C74" s="44" t="s">
        <v>212</v>
      </c>
      <c r="D74" s="21" t="s">
        <v>209</v>
      </c>
      <c r="E74" s="47">
        <v>32854</v>
      </c>
      <c r="F74" s="108">
        <v>12</v>
      </c>
    </row>
    <row r="75" spans="1:6">
      <c r="A75" s="21" t="s">
        <v>221</v>
      </c>
      <c r="B75" s="21" t="s">
        <v>220</v>
      </c>
      <c r="C75" s="44" t="s">
        <v>212</v>
      </c>
      <c r="D75" s="21" t="s">
        <v>209</v>
      </c>
      <c r="E75" s="47">
        <v>33921</v>
      </c>
      <c r="F75" s="108">
        <v>7777</v>
      </c>
    </row>
    <row r="76" spans="1:6">
      <c r="A76" s="21" t="s">
        <v>219</v>
      </c>
      <c r="B76" s="21" t="s">
        <v>218</v>
      </c>
      <c r="C76" s="44" t="s">
        <v>215</v>
      </c>
      <c r="D76" s="21" t="s">
        <v>209</v>
      </c>
      <c r="E76" s="47">
        <v>33922</v>
      </c>
      <c r="F76" s="108">
        <v>7777</v>
      </c>
    </row>
    <row r="77" spans="1:6">
      <c r="A77" s="21" t="s">
        <v>217</v>
      </c>
      <c r="B77" s="21" t="s">
        <v>216</v>
      </c>
      <c r="C77" s="44" t="s">
        <v>215</v>
      </c>
      <c r="D77" s="21" t="s">
        <v>209</v>
      </c>
      <c r="E77" s="47">
        <v>17852</v>
      </c>
      <c r="F77" s="108">
        <v>3456</v>
      </c>
    </row>
    <row r="78" spans="1:6">
      <c r="A78" s="21" t="s">
        <v>214</v>
      </c>
      <c r="B78" s="21" t="s">
        <v>213</v>
      </c>
      <c r="C78" s="44" t="s">
        <v>212</v>
      </c>
      <c r="D78" s="21" t="s">
        <v>209</v>
      </c>
      <c r="E78" s="47">
        <v>25523</v>
      </c>
      <c r="F78" s="108">
        <v>4566</v>
      </c>
    </row>
  </sheetData>
  <dataConsolidate/>
  <printOptions gridLines="1" gridLinesSet="0"/>
  <pageMargins left="0.75" right="0.75" top="1" bottom="1" header="0.5" footer="0.5"/>
  <pageSetup orientation="portrait" verticalDpi="0" r:id="rId1"/>
  <headerFooter alignWithMargins="0">
    <oddHeader>&amp;F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E0760C-32E7-48AC-ABF6-54ECCE8DE043}">
  <dimension ref="A1:J91"/>
  <sheetViews>
    <sheetView workbookViewId="0">
      <selection activeCell="J15" sqref="J15"/>
    </sheetView>
  </sheetViews>
  <sheetFormatPr defaultColWidth="9.109375" defaultRowHeight="13.8"/>
  <cols>
    <col min="1" max="1" width="17.5546875" style="21" bestFit="1" customWidth="1"/>
    <col min="2" max="2" width="16" style="21" customWidth="1"/>
    <col min="3" max="3" width="15" style="21" customWidth="1"/>
    <col min="4" max="16384" width="9.109375" style="21"/>
  </cols>
  <sheetData>
    <row r="1" spans="1:10">
      <c r="A1" s="21" t="s">
        <v>238</v>
      </c>
    </row>
    <row r="2" spans="1:10">
      <c r="A2" s="26" t="s">
        <v>234</v>
      </c>
      <c r="B2" s="26" t="s">
        <v>239</v>
      </c>
      <c r="C2" s="26" t="s">
        <v>240</v>
      </c>
      <c r="D2" s="26" t="s">
        <v>241</v>
      </c>
      <c r="E2" s="26" t="s">
        <v>242</v>
      </c>
      <c r="I2" s="42" t="s">
        <v>766</v>
      </c>
      <c r="J2" s="43"/>
    </row>
    <row r="3" spans="1:10">
      <c r="A3" s="21" t="s">
        <v>213</v>
      </c>
      <c r="B3" s="21" t="s">
        <v>225</v>
      </c>
      <c r="C3" s="21" t="s">
        <v>243</v>
      </c>
      <c r="D3" s="21" t="s">
        <v>244</v>
      </c>
      <c r="E3" s="21" t="s">
        <v>210</v>
      </c>
      <c r="I3" s="42" t="s">
        <v>767</v>
      </c>
      <c r="J3" s="43"/>
    </row>
    <row r="5" spans="1:10" ht="14.4" thickBot="1"/>
    <row r="6" spans="1:10">
      <c r="A6" s="22" t="s">
        <v>140</v>
      </c>
      <c r="B6" s="23" t="s">
        <v>139</v>
      </c>
    </row>
    <row r="7" spans="1:10">
      <c r="A7" s="24" t="s">
        <v>138</v>
      </c>
      <c r="B7" s="21" t="s">
        <v>137</v>
      </c>
    </row>
    <row r="8" spans="1:10">
      <c r="A8" s="24" t="s">
        <v>136</v>
      </c>
      <c r="B8" s="21" t="s">
        <v>135</v>
      </c>
    </row>
    <row r="9" spans="1:10">
      <c r="A9" s="24" t="s">
        <v>133</v>
      </c>
      <c r="B9" s="21" t="s">
        <v>134</v>
      </c>
    </row>
    <row r="10" spans="1:10">
      <c r="A10" s="24" t="s">
        <v>133</v>
      </c>
      <c r="B10" s="21" t="s">
        <v>132</v>
      </c>
    </row>
    <row r="11" spans="1:10">
      <c r="A11" s="24" t="s">
        <v>131</v>
      </c>
      <c r="B11" s="21" t="s">
        <v>130</v>
      </c>
    </row>
    <row r="12" spans="1:10">
      <c r="A12" s="24" t="s">
        <v>128</v>
      </c>
      <c r="B12" s="21" t="s">
        <v>129</v>
      </c>
    </row>
    <row r="13" spans="1:10">
      <c r="A13" s="24" t="s">
        <v>128</v>
      </c>
      <c r="B13" s="21" t="s">
        <v>127</v>
      </c>
    </row>
    <row r="14" spans="1:10">
      <c r="A14" s="24" t="s">
        <v>126</v>
      </c>
      <c r="B14" s="21" t="s">
        <v>125</v>
      </c>
    </row>
    <row r="15" spans="1:10">
      <c r="A15" s="24" t="s">
        <v>124</v>
      </c>
      <c r="B15" s="21" t="s">
        <v>123</v>
      </c>
    </row>
    <row r="16" spans="1:10">
      <c r="A16" s="24" t="s">
        <v>122</v>
      </c>
      <c r="B16" s="21" t="s">
        <v>121</v>
      </c>
    </row>
    <row r="17" spans="1:2">
      <c r="A17" s="24" t="s">
        <v>120</v>
      </c>
      <c r="B17" s="21" t="s">
        <v>119</v>
      </c>
    </row>
    <row r="18" spans="1:2">
      <c r="A18" s="24" t="s">
        <v>117</v>
      </c>
      <c r="B18" s="21" t="s">
        <v>118</v>
      </c>
    </row>
    <row r="19" spans="1:2">
      <c r="A19" s="24" t="s">
        <v>117</v>
      </c>
      <c r="B19" s="21" t="s">
        <v>116</v>
      </c>
    </row>
    <row r="20" spans="1:2">
      <c r="A20" s="24" t="s">
        <v>115</v>
      </c>
      <c r="B20" s="21" t="s">
        <v>114</v>
      </c>
    </row>
    <row r="21" spans="1:2">
      <c r="A21" s="24" t="s">
        <v>113</v>
      </c>
      <c r="B21" s="21" t="s">
        <v>112</v>
      </c>
    </row>
    <row r="22" spans="1:2">
      <c r="A22" s="24" t="s">
        <v>111</v>
      </c>
      <c r="B22" s="21" t="s">
        <v>110</v>
      </c>
    </row>
    <row r="23" spans="1:2">
      <c r="A23" s="24" t="s">
        <v>108</v>
      </c>
      <c r="B23" s="21" t="s">
        <v>109</v>
      </c>
    </row>
    <row r="24" spans="1:2">
      <c r="A24" s="24" t="s">
        <v>108</v>
      </c>
      <c r="B24" s="21" t="s">
        <v>107</v>
      </c>
    </row>
    <row r="25" spans="1:2">
      <c r="A25" s="24" t="s">
        <v>106</v>
      </c>
      <c r="B25" s="21" t="s">
        <v>105</v>
      </c>
    </row>
    <row r="26" spans="1:2">
      <c r="A26" s="24" t="s">
        <v>103</v>
      </c>
      <c r="B26" s="21" t="s">
        <v>104</v>
      </c>
    </row>
    <row r="27" spans="1:2">
      <c r="A27" s="24" t="s">
        <v>103</v>
      </c>
      <c r="B27" s="21" t="s">
        <v>102</v>
      </c>
    </row>
    <row r="28" spans="1:2">
      <c r="A28" s="24" t="s">
        <v>100</v>
      </c>
      <c r="B28" s="21" t="s">
        <v>101</v>
      </c>
    </row>
    <row r="29" spans="1:2">
      <c r="A29" s="24" t="s">
        <v>100</v>
      </c>
      <c r="B29" s="21" t="s">
        <v>99</v>
      </c>
    </row>
    <row r="30" spans="1:2">
      <c r="A30" s="24" t="s">
        <v>98</v>
      </c>
      <c r="B30" s="21" t="s">
        <v>97</v>
      </c>
    </row>
    <row r="31" spans="1:2">
      <c r="A31" s="24" t="s">
        <v>95</v>
      </c>
      <c r="B31" s="21" t="s">
        <v>96</v>
      </c>
    </row>
    <row r="32" spans="1:2">
      <c r="A32" s="24" t="s">
        <v>95</v>
      </c>
      <c r="B32" s="21" t="s">
        <v>94</v>
      </c>
    </row>
    <row r="33" spans="1:2">
      <c r="A33" s="24" t="s">
        <v>92</v>
      </c>
      <c r="B33" s="21" t="s">
        <v>93</v>
      </c>
    </row>
    <row r="34" spans="1:2">
      <c r="A34" s="24" t="s">
        <v>92</v>
      </c>
      <c r="B34" s="21" t="s">
        <v>91</v>
      </c>
    </row>
    <row r="35" spans="1:2">
      <c r="A35" s="24" t="s">
        <v>88</v>
      </c>
      <c r="B35" s="21" t="s">
        <v>90</v>
      </c>
    </row>
    <row r="36" spans="1:2">
      <c r="A36" s="24" t="s">
        <v>88</v>
      </c>
      <c r="B36" s="21" t="s">
        <v>89</v>
      </c>
    </row>
    <row r="37" spans="1:2">
      <c r="A37" s="24" t="s">
        <v>88</v>
      </c>
      <c r="B37" s="21" t="s">
        <v>87</v>
      </c>
    </row>
    <row r="38" spans="1:2">
      <c r="A38" s="24" t="s">
        <v>86</v>
      </c>
      <c r="B38" s="21" t="s">
        <v>85</v>
      </c>
    </row>
    <row r="39" spans="1:2">
      <c r="A39" s="24" t="s">
        <v>81</v>
      </c>
      <c r="B39" s="21" t="s">
        <v>84</v>
      </c>
    </row>
    <row r="40" spans="1:2">
      <c r="A40" s="24" t="s">
        <v>81</v>
      </c>
      <c r="B40" s="21" t="s">
        <v>83</v>
      </c>
    </row>
    <row r="41" spans="1:2">
      <c r="A41" s="24" t="s">
        <v>81</v>
      </c>
      <c r="B41" s="21" t="s">
        <v>82</v>
      </c>
    </row>
    <row r="42" spans="1:2">
      <c r="A42" s="24" t="s">
        <v>81</v>
      </c>
      <c r="B42" s="21" t="s">
        <v>80</v>
      </c>
    </row>
    <row r="43" spans="1:2">
      <c r="A43" s="24" t="s">
        <v>76</v>
      </c>
      <c r="B43" s="21" t="s">
        <v>79</v>
      </c>
    </row>
    <row r="44" spans="1:2">
      <c r="A44" s="24" t="s">
        <v>76</v>
      </c>
      <c r="B44" s="21" t="s">
        <v>78</v>
      </c>
    </row>
    <row r="45" spans="1:2">
      <c r="A45" s="24" t="s">
        <v>76</v>
      </c>
      <c r="B45" s="21" t="s">
        <v>77</v>
      </c>
    </row>
    <row r="46" spans="1:2">
      <c r="A46" s="24" t="s">
        <v>76</v>
      </c>
      <c r="B46" s="21" t="s">
        <v>75</v>
      </c>
    </row>
    <row r="47" spans="1:2">
      <c r="A47" s="24" t="s">
        <v>74</v>
      </c>
      <c r="B47" s="21" t="s">
        <v>73</v>
      </c>
    </row>
    <row r="48" spans="1:2">
      <c r="A48" s="24" t="s">
        <v>72</v>
      </c>
      <c r="B48" s="21" t="s">
        <v>71</v>
      </c>
    </row>
    <row r="49" spans="1:2">
      <c r="A49" s="24" t="s">
        <v>70</v>
      </c>
      <c r="B49" s="21" t="s">
        <v>69</v>
      </c>
    </row>
    <row r="50" spans="1:2">
      <c r="A50" s="24" t="s">
        <v>67</v>
      </c>
      <c r="B50" s="21" t="s">
        <v>68</v>
      </c>
    </row>
    <row r="51" spans="1:2">
      <c r="A51" s="24" t="s">
        <v>67</v>
      </c>
      <c r="B51" s="21" t="s">
        <v>66</v>
      </c>
    </row>
    <row r="52" spans="1:2">
      <c r="A52" s="24" t="s">
        <v>64</v>
      </c>
      <c r="B52" s="21" t="s">
        <v>65</v>
      </c>
    </row>
    <row r="53" spans="1:2">
      <c r="A53" s="24" t="s">
        <v>64</v>
      </c>
      <c r="B53" s="21" t="s">
        <v>63</v>
      </c>
    </row>
    <row r="54" spans="1:2">
      <c r="A54" s="24" t="s">
        <v>62</v>
      </c>
      <c r="B54" s="21" t="s">
        <v>61</v>
      </c>
    </row>
    <row r="55" spans="1:2">
      <c r="A55" s="24" t="s">
        <v>59</v>
      </c>
      <c r="B55" s="21" t="s">
        <v>60</v>
      </c>
    </row>
    <row r="56" spans="1:2">
      <c r="A56" s="24" t="s">
        <v>59</v>
      </c>
      <c r="B56" s="21" t="s">
        <v>58</v>
      </c>
    </row>
    <row r="57" spans="1:2">
      <c r="A57" s="24" t="s">
        <v>57</v>
      </c>
      <c r="B57" s="21" t="s">
        <v>56</v>
      </c>
    </row>
    <row r="58" spans="1:2">
      <c r="A58" s="24" t="s">
        <v>55</v>
      </c>
      <c r="B58" s="21" t="s">
        <v>54</v>
      </c>
    </row>
    <row r="59" spans="1:2">
      <c r="A59" s="24" t="s">
        <v>53</v>
      </c>
      <c r="B59" s="21" t="s">
        <v>52</v>
      </c>
    </row>
    <row r="60" spans="1:2">
      <c r="A60" s="24" t="s">
        <v>51</v>
      </c>
      <c r="B60" s="21" t="s">
        <v>50</v>
      </c>
    </row>
    <row r="61" spans="1:2">
      <c r="A61" s="24" t="s">
        <v>48</v>
      </c>
      <c r="B61" s="21" t="s">
        <v>49</v>
      </c>
    </row>
    <row r="62" spans="1:2">
      <c r="A62" s="24" t="s">
        <v>48</v>
      </c>
      <c r="B62" s="21" t="s">
        <v>47</v>
      </c>
    </row>
    <row r="63" spans="1:2">
      <c r="A63" s="24" t="s">
        <v>45</v>
      </c>
      <c r="B63" s="21" t="s">
        <v>46</v>
      </c>
    </row>
    <row r="64" spans="1:2">
      <c r="A64" s="24" t="s">
        <v>45</v>
      </c>
      <c r="B64" s="21" t="s">
        <v>44</v>
      </c>
    </row>
    <row r="65" spans="1:2">
      <c r="A65" s="24" t="s">
        <v>43</v>
      </c>
      <c r="B65" s="21" t="s">
        <v>42</v>
      </c>
    </row>
    <row r="66" spans="1:2">
      <c r="A66" s="24" t="s">
        <v>41</v>
      </c>
      <c r="B66" s="21" t="s">
        <v>40</v>
      </c>
    </row>
    <row r="67" spans="1:2">
      <c r="A67" s="24" t="s">
        <v>38</v>
      </c>
      <c r="B67" s="21" t="s">
        <v>39</v>
      </c>
    </row>
    <row r="68" spans="1:2">
      <c r="A68" s="24" t="s">
        <v>38</v>
      </c>
      <c r="B68" s="21" t="s">
        <v>37</v>
      </c>
    </row>
    <row r="69" spans="1:2">
      <c r="A69" s="24" t="s">
        <v>32</v>
      </c>
      <c r="B69" s="21" t="s">
        <v>36</v>
      </c>
    </row>
    <row r="70" spans="1:2">
      <c r="A70" s="24" t="s">
        <v>32</v>
      </c>
      <c r="B70" s="21" t="s">
        <v>35</v>
      </c>
    </row>
    <row r="71" spans="1:2">
      <c r="A71" s="24" t="s">
        <v>32</v>
      </c>
      <c r="B71" s="21" t="s">
        <v>34</v>
      </c>
    </row>
    <row r="72" spans="1:2">
      <c r="A72" s="24" t="s">
        <v>32</v>
      </c>
      <c r="B72" s="21" t="s">
        <v>33</v>
      </c>
    </row>
    <row r="73" spans="1:2">
      <c r="A73" s="24" t="s">
        <v>32</v>
      </c>
      <c r="B73" s="21" t="s">
        <v>31</v>
      </c>
    </row>
    <row r="74" spans="1:2">
      <c r="A74" s="24" t="s">
        <v>29</v>
      </c>
      <c r="B74" s="21" t="s">
        <v>30</v>
      </c>
    </row>
    <row r="75" spans="1:2">
      <c r="A75" s="24" t="s">
        <v>29</v>
      </c>
      <c r="B75" s="21" t="s">
        <v>28</v>
      </c>
    </row>
    <row r="76" spans="1:2">
      <c r="A76" s="24" t="s">
        <v>27</v>
      </c>
      <c r="B76" s="21" t="s">
        <v>26</v>
      </c>
    </row>
    <row r="77" spans="1:2">
      <c r="A77" s="24" t="s">
        <v>24</v>
      </c>
      <c r="B77" s="21" t="s">
        <v>25</v>
      </c>
    </row>
    <row r="78" spans="1:2">
      <c r="A78" s="24" t="s">
        <v>24</v>
      </c>
      <c r="B78" s="21" t="s">
        <v>23</v>
      </c>
    </row>
    <row r="79" spans="1:2">
      <c r="A79" s="24" t="s">
        <v>21</v>
      </c>
      <c r="B79" s="21" t="s">
        <v>22</v>
      </c>
    </row>
    <row r="80" spans="1:2">
      <c r="A80" s="24" t="s">
        <v>21</v>
      </c>
      <c r="B80" s="21" t="s">
        <v>20</v>
      </c>
    </row>
    <row r="81" spans="1:2">
      <c r="A81" s="24" t="s">
        <v>18</v>
      </c>
      <c r="B81" s="21" t="s">
        <v>19</v>
      </c>
    </row>
    <row r="82" spans="1:2">
      <c r="A82" s="24" t="s">
        <v>18</v>
      </c>
      <c r="B82" s="21" t="s">
        <v>17</v>
      </c>
    </row>
    <row r="83" spans="1:2">
      <c r="A83" s="24" t="s">
        <v>16</v>
      </c>
      <c r="B83" s="21" t="s">
        <v>15</v>
      </c>
    </row>
    <row r="84" spans="1:2">
      <c r="A84" s="24" t="s">
        <v>13</v>
      </c>
      <c r="B84" s="21" t="s">
        <v>14</v>
      </c>
    </row>
    <row r="85" spans="1:2">
      <c r="A85" s="24" t="s">
        <v>13</v>
      </c>
      <c r="B85" s="21" t="s">
        <v>12</v>
      </c>
    </row>
    <row r="86" spans="1:2">
      <c r="A86" s="24" t="s">
        <v>11</v>
      </c>
      <c r="B86" s="21" t="s">
        <v>10</v>
      </c>
    </row>
    <row r="87" spans="1:2">
      <c r="A87" s="24" t="s">
        <v>8</v>
      </c>
      <c r="B87" s="21" t="s">
        <v>9</v>
      </c>
    </row>
    <row r="88" spans="1:2">
      <c r="A88" s="24" t="s">
        <v>8</v>
      </c>
      <c r="B88" s="21" t="s">
        <v>7</v>
      </c>
    </row>
    <row r="89" spans="1:2">
      <c r="A89" s="24" t="s">
        <v>6</v>
      </c>
      <c r="B89" s="21" t="s">
        <v>5</v>
      </c>
    </row>
    <row r="90" spans="1:2">
      <c r="A90" s="24" t="s">
        <v>3</v>
      </c>
      <c r="B90" s="21" t="s">
        <v>4</v>
      </c>
    </row>
    <row r="91" spans="1:2" ht="14.4" thickBot="1">
      <c r="A91" s="25" t="s">
        <v>3</v>
      </c>
      <c r="B91" s="21" t="s">
        <v>2</v>
      </c>
    </row>
  </sheetData>
  <dataConsolidate/>
  <printOptions gridLines="1" gridLinesSet="0"/>
  <pageMargins left="0.75" right="0.75" top="1" bottom="1" header="0.5" footer="0.5"/>
  <pageSetup paperSize="9" orientation="portrait" r:id="rId1"/>
  <headerFooter alignWithMargins="0">
    <oddHeader>&amp;F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1413C-F85B-4AC0-A306-C7DDF0345B80}">
  <sheetPr>
    <pageSetUpPr fitToPage="1"/>
  </sheetPr>
  <dimension ref="A1:K59"/>
  <sheetViews>
    <sheetView zoomScale="85" zoomScaleNormal="85" workbookViewId="0"/>
  </sheetViews>
  <sheetFormatPr defaultColWidth="9.109375" defaultRowHeight="13.2"/>
  <cols>
    <col min="1" max="1" width="10" style="2" customWidth="1"/>
    <col min="2" max="2" width="6.109375" style="2" customWidth="1"/>
    <col min="3" max="3" width="8" style="2" customWidth="1"/>
    <col min="4" max="4" width="9.5546875" style="4" customWidth="1"/>
    <col min="5" max="5" width="7.109375" style="2" customWidth="1"/>
    <col min="6" max="6" width="8.88671875" style="3" customWidth="1"/>
    <col min="7" max="7" width="9.6640625" style="2" customWidth="1"/>
    <col min="8" max="8" width="8" style="2" bestFit="1" customWidth="1"/>
    <col min="9" max="9" width="5.109375" style="2" customWidth="1"/>
    <col min="10" max="10" width="7.33203125" style="2" customWidth="1"/>
    <col min="11" max="11" width="5.6640625" style="2" customWidth="1"/>
    <col min="12" max="16384" width="9.109375" style="2"/>
  </cols>
  <sheetData>
    <row r="1" spans="1:11">
      <c r="A1" s="2">
        <v>1</v>
      </c>
      <c r="B1" s="2" t="s">
        <v>245</v>
      </c>
    </row>
    <row r="2" spans="1:11">
      <c r="A2" s="2">
        <v>2</v>
      </c>
      <c r="B2" s="2" t="s">
        <v>768</v>
      </c>
    </row>
    <row r="6" spans="1:11" s="15" customFormat="1" ht="26.4">
      <c r="A6" s="19" t="s">
        <v>206</v>
      </c>
      <c r="B6" s="18" t="s">
        <v>205</v>
      </c>
      <c r="C6" s="18" t="s">
        <v>204</v>
      </c>
      <c r="D6" s="18" t="s">
        <v>203</v>
      </c>
      <c r="E6" s="18" t="s">
        <v>0</v>
      </c>
      <c r="F6" s="17" t="s">
        <v>202</v>
      </c>
      <c r="G6" s="18" t="s">
        <v>201</v>
      </c>
      <c r="H6" s="18" t="s">
        <v>200</v>
      </c>
      <c r="I6" s="18" t="s">
        <v>199</v>
      </c>
      <c r="J6" s="17" t="s">
        <v>198</v>
      </c>
      <c r="K6" s="16" t="s">
        <v>197</v>
      </c>
    </row>
    <row r="7" spans="1:11">
      <c r="A7" s="9" t="s">
        <v>193</v>
      </c>
      <c r="B7" s="2" t="s">
        <v>196</v>
      </c>
      <c r="C7" s="2" t="s">
        <v>160</v>
      </c>
      <c r="D7" s="4" t="s">
        <v>195</v>
      </c>
      <c r="E7" s="2">
        <v>9</v>
      </c>
      <c r="F7" s="3">
        <v>6</v>
      </c>
      <c r="G7" s="2">
        <f t="shared" ref="G7:G19" si="0">IF(E7=6,700*F7,IF(E7=9,F7*1000,F7*1200))</f>
        <v>6000</v>
      </c>
      <c r="H7" s="7" t="s">
        <v>179</v>
      </c>
      <c r="I7" s="7">
        <v>100</v>
      </c>
      <c r="J7" s="7">
        <f>I7*6</f>
        <v>600</v>
      </c>
      <c r="K7" s="6">
        <f t="shared" ref="K7:K48" si="1">J7*1.33</f>
        <v>798</v>
      </c>
    </row>
    <row r="8" spans="1:11">
      <c r="A8" s="9" t="s">
        <v>193</v>
      </c>
      <c r="B8" s="2" t="s">
        <v>152</v>
      </c>
      <c r="C8" s="2" t="s">
        <v>143</v>
      </c>
      <c r="D8" s="4" t="s">
        <v>142</v>
      </c>
      <c r="E8" s="2">
        <v>6</v>
      </c>
      <c r="F8" s="3">
        <v>6</v>
      </c>
      <c r="G8" s="2">
        <f t="shared" si="0"/>
        <v>4200</v>
      </c>
      <c r="H8" s="7" t="s">
        <v>179</v>
      </c>
      <c r="I8" s="7">
        <v>100</v>
      </c>
      <c r="J8" s="7">
        <f t="shared" ref="J8:J48" si="2">I8*E8</f>
        <v>600</v>
      </c>
      <c r="K8" s="6">
        <f t="shared" si="1"/>
        <v>798</v>
      </c>
    </row>
    <row r="9" spans="1:11">
      <c r="A9" s="9" t="s">
        <v>193</v>
      </c>
      <c r="B9" s="2" t="s">
        <v>194</v>
      </c>
      <c r="C9" s="2" t="s">
        <v>143</v>
      </c>
      <c r="D9" s="4" t="s">
        <v>164</v>
      </c>
      <c r="E9" s="2">
        <v>9</v>
      </c>
      <c r="F9" s="3">
        <v>4</v>
      </c>
      <c r="G9" s="2">
        <f t="shared" si="0"/>
        <v>4000</v>
      </c>
      <c r="H9" s="7" t="s">
        <v>179</v>
      </c>
      <c r="I9" s="7">
        <v>100</v>
      </c>
      <c r="J9" s="7">
        <f t="shared" si="2"/>
        <v>900</v>
      </c>
      <c r="K9" s="6">
        <f t="shared" si="1"/>
        <v>1197</v>
      </c>
    </row>
    <row r="10" spans="1:11">
      <c r="A10" s="9" t="s">
        <v>193</v>
      </c>
      <c r="B10" s="2" t="s">
        <v>172</v>
      </c>
      <c r="C10" s="2" t="s">
        <v>143</v>
      </c>
      <c r="D10" s="4" t="s">
        <v>162</v>
      </c>
      <c r="E10" s="2">
        <v>9</v>
      </c>
      <c r="F10" s="3">
        <v>3</v>
      </c>
      <c r="G10" s="2">
        <f t="shared" si="0"/>
        <v>3000</v>
      </c>
      <c r="H10" s="7" t="s">
        <v>179</v>
      </c>
      <c r="I10" s="7">
        <v>100</v>
      </c>
      <c r="J10" s="7">
        <f t="shared" si="2"/>
        <v>900</v>
      </c>
      <c r="K10" s="6">
        <f t="shared" si="1"/>
        <v>1197</v>
      </c>
    </row>
    <row r="11" spans="1:11">
      <c r="A11" s="9" t="s">
        <v>153</v>
      </c>
      <c r="B11" s="11" t="s">
        <v>192</v>
      </c>
      <c r="C11" s="2" t="s">
        <v>160</v>
      </c>
      <c r="D11" s="4" t="s">
        <v>162</v>
      </c>
      <c r="E11" s="2">
        <v>9</v>
      </c>
      <c r="F11" s="3">
        <v>6</v>
      </c>
      <c r="G11" s="2">
        <f t="shared" si="0"/>
        <v>6000</v>
      </c>
      <c r="H11" s="7" t="s">
        <v>179</v>
      </c>
      <c r="I11" s="7">
        <v>100</v>
      </c>
      <c r="J11" s="7">
        <f t="shared" si="2"/>
        <v>900</v>
      </c>
      <c r="K11" s="6">
        <f t="shared" si="1"/>
        <v>1197</v>
      </c>
    </row>
    <row r="12" spans="1:11">
      <c r="A12" s="9" t="s">
        <v>153</v>
      </c>
      <c r="B12" s="14" t="s">
        <v>144</v>
      </c>
      <c r="C12" s="2" t="s">
        <v>160</v>
      </c>
      <c r="D12" s="4" t="s">
        <v>162</v>
      </c>
      <c r="E12" s="2">
        <v>6</v>
      </c>
      <c r="F12" s="3">
        <v>7</v>
      </c>
      <c r="G12" s="2">
        <f t="shared" si="0"/>
        <v>4900</v>
      </c>
      <c r="H12" s="7" t="s">
        <v>179</v>
      </c>
      <c r="I12" s="7">
        <v>100</v>
      </c>
      <c r="J12" s="7">
        <f t="shared" si="2"/>
        <v>600</v>
      </c>
      <c r="K12" s="6">
        <f t="shared" si="1"/>
        <v>798</v>
      </c>
    </row>
    <row r="13" spans="1:11">
      <c r="A13" s="9" t="s">
        <v>153</v>
      </c>
      <c r="B13" s="2" t="s">
        <v>163</v>
      </c>
      <c r="C13" s="2" t="s">
        <v>143</v>
      </c>
      <c r="D13" s="4" t="s">
        <v>164</v>
      </c>
      <c r="E13" s="2">
        <v>9</v>
      </c>
      <c r="F13" s="3">
        <v>7</v>
      </c>
      <c r="G13" s="2">
        <f t="shared" si="0"/>
        <v>7000</v>
      </c>
      <c r="H13" s="7" t="s">
        <v>179</v>
      </c>
      <c r="I13" s="7">
        <v>100</v>
      </c>
      <c r="J13" s="7">
        <f t="shared" si="2"/>
        <v>900</v>
      </c>
      <c r="K13" s="6">
        <f t="shared" si="1"/>
        <v>1197</v>
      </c>
    </row>
    <row r="14" spans="1:11">
      <c r="A14" s="9" t="s">
        <v>153</v>
      </c>
      <c r="B14" s="2" t="s">
        <v>191</v>
      </c>
      <c r="C14" s="2" t="s">
        <v>160</v>
      </c>
      <c r="D14" s="4" t="s">
        <v>162</v>
      </c>
      <c r="E14" s="2">
        <v>6</v>
      </c>
      <c r="F14" s="3">
        <v>8</v>
      </c>
      <c r="G14" s="2">
        <f t="shared" si="0"/>
        <v>5600</v>
      </c>
      <c r="H14" s="7" t="s">
        <v>179</v>
      </c>
      <c r="I14" s="7">
        <v>100</v>
      </c>
      <c r="J14" s="7">
        <f t="shared" si="2"/>
        <v>600</v>
      </c>
      <c r="K14" s="6">
        <f t="shared" si="1"/>
        <v>798</v>
      </c>
    </row>
    <row r="15" spans="1:11">
      <c r="A15" s="9" t="s">
        <v>153</v>
      </c>
      <c r="B15" s="2" t="s">
        <v>190</v>
      </c>
      <c r="C15" s="2" t="s">
        <v>160</v>
      </c>
      <c r="D15" s="4" t="s">
        <v>162</v>
      </c>
      <c r="E15" s="2">
        <v>6</v>
      </c>
      <c r="F15" s="12">
        <v>6</v>
      </c>
      <c r="G15" s="2">
        <f t="shared" si="0"/>
        <v>4200</v>
      </c>
      <c r="H15" s="7" t="s">
        <v>179</v>
      </c>
      <c r="I15" s="7">
        <v>100</v>
      </c>
      <c r="J15" s="7">
        <f t="shared" si="2"/>
        <v>600</v>
      </c>
      <c r="K15" s="6">
        <f t="shared" si="1"/>
        <v>798</v>
      </c>
    </row>
    <row r="16" spans="1:11">
      <c r="A16" s="9" t="s">
        <v>153</v>
      </c>
      <c r="B16" s="2" t="s">
        <v>175</v>
      </c>
      <c r="C16" s="2" t="s">
        <v>160</v>
      </c>
      <c r="D16" s="4" t="s">
        <v>164</v>
      </c>
      <c r="E16" s="2">
        <v>9</v>
      </c>
      <c r="F16" s="3">
        <v>8</v>
      </c>
      <c r="G16" s="2">
        <f t="shared" si="0"/>
        <v>8000</v>
      </c>
      <c r="H16" s="7" t="s">
        <v>179</v>
      </c>
      <c r="I16" s="7">
        <v>100</v>
      </c>
      <c r="J16" s="7">
        <f t="shared" si="2"/>
        <v>900</v>
      </c>
      <c r="K16" s="6">
        <f t="shared" si="1"/>
        <v>1197</v>
      </c>
    </row>
    <row r="17" spans="1:11">
      <c r="A17" s="9" t="s">
        <v>153</v>
      </c>
      <c r="B17" s="14" t="s">
        <v>178</v>
      </c>
      <c r="C17" s="2" t="s">
        <v>143</v>
      </c>
      <c r="D17" s="4" t="s">
        <v>162</v>
      </c>
      <c r="E17" s="2">
        <v>12</v>
      </c>
      <c r="F17" s="3">
        <v>7</v>
      </c>
      <c r="G17" s="2">
        <f t="shared" si="0"/>
        <v>8400</v>
      </c>
      <c r="H17" s="7" t="s">
        <v>173</v>
      </c>
      <c r="I17" s="7">
        <v>450</v>
      </c>
      <c r="J17" s="7">
        <f t="shared" si="2"/>
        <v>5400</v>
      </c>
      <c r="K17" s="6">
        <f t="shared" si="1"/>
        <v>7182</v>
      </c>
    </row>
    <row r="18" spans="1:11">
      <c r="A18" s="9" t="s">
        <v>153</v>
      </c>
      <c r="B18" s="2" t="s">
        <v>169</v>
      </c>
      <c r="C18" s="2" t="s">
        <v>143</v>
      </c>
      <c r="D18" s="4" t="s">
        <v>168</v>
      </c>
      <c r="E18" s="2">
        <v>12</v>
      </c>
      <c r="F18" s="3">
        <v>3</v>
      </c>
      <c r="G18" s="2">
        <f t="shared" si="0"/>
        <v>3600</v>
      </c>
      <c r="H18" s="7" t="s">
        <v>166</v>
      </c>
      <c r="I18" s="7">
        <v>300</v>
      </c>
      <c r="J18" s="7">
        <f t="shared" si="2"/>
        <v>3600</v>
      </c>
      <c r="K18" s="6">
        <f t="shared" si="1"/>
        <v>4788</v>
      </c>
    </row>
    <row r="19" spans="1:11">
      <c r="A19" s="9" t="s">
        <v>153</v>
      </c>
      <c r="B19" s="10" t="s">
        <v>165</v>
      </c>
      <c r="C19" s="2" t="s">
        <v>160</v>
      </c>
      <c r="D19" s="4" t="s">
        <v>164</v>
      </c>
      <c r="E19" s="2">
        <v>9</v>
      </c>
      <c r="F19" s="13">
        <v>5</v>
      </c>
      <c r="G19" s="2">
        <f t="shared" si="0"/>
        <v>5000</v>
      </c>
      <c r="H19" s="7" t="s">
        <v>154</v>
      </c>
      <c r="I19" s="7">
        <v>125</v>
      </c>
      <c r="J19" s="7">
        <f t="shared" si="2"/>
        <v>1125</v>
      </c>
      <c r="K19" s="6">
        <f t="shared" si="1"/>
        <v>1496.25</v>
      </c>
    </row>
    <row r="20" spans="1:11">
      <c r="A20" s="9" t="s">
        <v>153</v>
      </c>
      <c r="B20" s="2" t="s">
        <v>163</v>
      </c>
      <c r="C20" s="2" t="s">
        <v>160</v>
      </c>
      <c r="D20" s="4" t="s">
        <v>162</v>
      </c>
      <c r="E20" s="2">
        <v>9</v>
      </c>
      <c r="F20" s="3">
        <v>3</v>
      </c>
      <c r="G20" s="2">
        <v>1800</v>
      </c>
      <c r="H20" s="7" t="s">
        <v>154</v>
      </c>
      <c r="I20" s="7">
        <v>125</v>
      </c>
      <c r="J20" s="7">
        <f t="shared" si="2"/>
        <v>1125</v>
      </c>
      <c r="K20" s="6">
        <f t="shared" si="1"/>
        <v>1496.25</v>
      </c>
    </row>
    <row r="21" spans="1:11">
      <c r="A21" s="9" t="s">
        <v>153</v>
      </c>
      <c r="B21" s="8" t="s">
        <v>144</v>
      </c>
      <c r="C21" s="2" t="s">
        <v>143</v>
      </c>
      <c r="D21" s="4" t="s">
        <v>142</v>
      </c>
      <c r="E21" s="2">
        <v>6</v>
      </c>
      <c r="F21" s="3">
        <v>7</v>
      </c>
      <c r="G21" s="2">
        <f t="shared" ref="G21:G27" si="3">IF(E21=6,700*F21,IF(E21=9,F21*1000,F21*1200))</f>
        <v>4900</v>
      </c>
      <c r="H21" s="7" t="s">
        <v>141</v>
      </c>
      <c r="I21" s="7">
        <v>300</v>
      </c>
      <c r="J21" s="7">
        <f t="shared" si="2"/>
        <v>1800</v>
      </c>
      <c r="K21" s="6">
        <f t="shared" si="1"/>
        <v>2394</v>
      </c>
    </row>
    <row r="22" spans="1:11">
      <c r="A22" s="9" t="s">
        <v>153</v>
      </c>
      <c r="B22" s="2" t="s">
        <v>152</v>
      </c>
      <c r="C22" s="2" t="s">
        <v>143</v>
      </c>
      <c r="D22" s="4" t="s">
        <v>142</v>
      </c>
      <c r="E22" s="2">
        <v>6</v>
      </c>
      <c r="F22" s="3">
        <v>8</v>
      </c>
      <c r="G22" s="2">
        <f t="shared" si="3"/>
        <v>5600</v>
      </c>
      <c r="H22" s="7" t="s">
        <v>141</v>
      </c>
      <c r="I22" s="7">
        <v>300</v>
      </c>
      <c r="J22" s="7">
        <f t="shared" si="2"/>
        <v>1800</v>
      </c>
      <c r="K22" s="6">
        <f t="shared" si="1"/>
        <v>2394</v>
      </c>
    </row>
    <row r="23" spans="1:11">
      <c r="A23" s="9" t="s">
        <v>151</v>
      </c>
      <c r="B23" s="2" t="s">
        <v>189</v>
      </c>
      <c r="C23" s="2" t="s">
        <v>143</v>
      </c>
      <c r="D23" s="4" t="s">
        <v>164</v>
      </c>
      <c r="E23" s="2">
        <v>9</v>
      </c>
      <c r="F23" s="3">
        <v>6</v>
      </c>
      <c r="G23" s="2">
        <f t="shared" si="3"/>
        <v>6000</v>
      </c>
      <c r="H23" s="7" t="s">
        <v>179</v>
      </c>
      <c r="I23" s="7">
        <v>100</v>
      </c>
      <c r="J23" s="7">
        <f t="shared" si="2"/>
        <v>900</v>
      </c>
      <c r="K23" s="6">
        <f t="shared" si="1"/>
        <v>1197</v>
      </c>
    </row>
    <row r="24" spans="1:11">
      <c r="A24" s="9" t="s">
        <v>151</v>
      </c>
      <c r="B24" s="2" t="s">
        <v>157</v>
      </c>
      <c r="C24" s="2" t="s">
        <v>160</v>
      </c>
      <c r="D24" s="4" t="s">
        <v>164</v>
      </c>
      <c r="E24" s="2">
        <v>6</v>
      </c>
      <c r="F24" s="3">
        <v>7</v>
      </c>
      <c r="G24" s="2">
        <f t="shared" si="3"/>
        <v>4900</v>
      </c>
      <c r="H24" s="7" t="s">
        <v>179</v>
      </c>
      <c r="I24" s="7">
        <v>100</v>
      </c>
      <c r="J24" s="7">
        <f t="shared" si="2"/>
        <v>600</v>
      </c>
      <c r="K24" s="6">
        <f t="shared" si="1"/>
        <v>798</v>
      </c>
    </row>
    <row r="25" spans="1:11">
      <c r="A25" s="9" t="s">
        <v>151</v>
      </c>
      <c r="B25" s="2" t="s">
        <v>188</v>
      </c>
      <c r="C25" s="2" t="s">
        <v>160</v>
      </c>
      <c r="D25" s="4" t="s">
        <v>162</v>
      </c>
      <c r="E25" s="2">
        <v>6</v>
      </c>
      <c r="F25" s="3">
        <v>8</v>
      </c>
      <c r="G25" s="2">
        <f t="shared" si="3"/>
        <v>5600</v>
      </c>
      <c r="H25" s="7" t="s">
        <v>179</v>
      </c>
      <c r="I25" s="7">
        <v>100</v>
      </c>
      <c r="J25" s="7">
        <f t="shared" si="2"/>
        <v>600</v>
      </c>
      <c r="K25" s="6">
        <f t="shared" si="1"/>
        <v>798</v>
      </c>
    </row>
    <row r="26" spans="1:11">
      <c r="A26" s="9" t="s">
        <v>151</v>
      </c>
      <c r="B26" s="2" t="s">
        <v>187</v>
      </c>
      <c r="C26" s="2" t="s">
        <v>160</v>
      </c>
      <c r="D26" s="4" t="s">
        <v>164</v>
      </c>
      <c r="E26" s="2">
        <v>9</v>
      </c>
      <c r="F26" s="3">
        <v>8</v>
      </c>
      <c r="G26" s="2">
        <f t="shared" si="3"/>
        <v>8000</v>
      </c>
      <c r="H26" s="7" t="s">
        <v>179</v>
      </c>
      <c r="I26" s="7">
        <v>100</v>
      </c>
      <c r="J26" s="7">
        <f t="shared" si="2"/>
        <v>900</v>
      </c>
      <c r="K26" s="6">
        <f t="shared" si="1"/>
        <v>1197</v>
      </c>
    </row>
    <row r="27" spans="1:11">
      <c r="A27" s="9" t="s">
        <v>151</v>
      </c>
      <c r="B27" s="2" t="s">
        <v>158</v>
      </c>
      <c r="C27" s="2" t="s">
        <v>143</v>
      </c>
      <c r="D27" s="4" t="s">
        <v>177</v>
      </c>
      <c r="E27" s="2">
        <v>12</v>
      </c>
      <c r="F27" s="3">
        <v>4</v>
      </c>
      <c r="G27" s="2">
        <f t="shared" si="3"/>
        <v>4800</v>
      </c>
      <c r="H27" s="7" t="s">
        <v>173</v>
      </c>
      <c r="I27" s="7">
        <v>450</v>
      </c>
      <c r="J27" s="7">
        <f t="shared" si="2"/>
        <v>5400</v>
      </c>
      <c r="K27" s="6">
        <f t="shared" si="1"/>
        <v>7182</v>
      </c>
    </row>
    <row r="28" spans="1:11">
      <c r="A28" s="9" t="s">
        <v>151</v>
      </c>
      <c r="B28" s="2" t="s">
        <v>161</v>
      </c>
      <c r="C28" s="2" t="s">
        <v>160</v>
      </c>
      <c r="D28" s="4" t="s">
        <v>159</v>
      </c>
      <c r="E28" s="2">
        <v>18</v>
      </c>
      <c r="F28" s="3">
        <v>6</v>
      </c>
      <c r="G28" s="2">
        <v>5000</v>
      </c>
      <c r="H28" s="7" t="s">
        <v>154</v>
      </c>
      <c r="I28" s="7">
        <v>125</v>
      </c>
      <c r="J28" s="7">
        <f t="shared" si="2"/>
        <v>2250</v>
      </c>
      <c r="K28" s="6">
        <f t="shared" si="1"/>
        <v>2992.5</v>
      </c>
    </row>
    <row r="29" spans="1:11">
      <c r="A29" s="9" t="s">
        <v>151</v>
      </c>
      <c r="B29" s="2" t="s">
        <v>158</v>
      </c>
      <c r="C29" s="2" t="s">
        <v>143</v>
      </c>
      <c r="D29" s="4" t="s">
        <v>155</v>
      </c>
      <c r="E29" s="2">
        <v>12</v>
      </c>
      <c r="F29" s="3">
        <v>7</v>
      </c>
      <c r="G29" s="2">
        <f t="shared" ref="G29:G35" si="4">IF(E29=6,700*F29,IF(E29=9,F29*1000,F29*1200))</f>
        <v>8400</v>
      </c>
      <c r="H29" s="7" t="s">
        <v>154</v>
      </c>
      <c r="I29" s="7">
        <v>125</v>
      </c>
      <c r="J29" s="7">
        <f t="shared" si="2"/>
        <v>1500</v>
      </c>
      <c r="K29" s="6">
        <f t="shared" si="1"/>
        <v>1995</v>
      </c>
    </row>
    <row r="30" spans="1:11">
      <c r="A30" s="9" t="s">
        <v>151</v>
      </c>
      <c r="B30" s="2" t="s">
        <v>150</v>
      </c>
      <c r="C30" s="2" t="s">
        <v>143</v>
      </c>
      <c r="D30" s="4" t="s">
        <v>142</v>
      </c>
      <c r="E30" s="2">
        <v>6</v>
      </c>
      <c r="F30" s="3">
        <v>6</v>
      </c>
      <c r="G30" s="2">
        <f t="shared" si="4"/>
        <v>4200</v>
      </c>
      <c r="H30" s="7" t="s">
        <v>141</v>
      </c>
      <c r="I30" s="7">
        <v>300</v>
      </c>
      <c r="J30" s="7">
        <f t="shared" si="2"/>
        <v>1800</v>
      </c>
      <c r="K30" s="6">
        <f t="shared" si="1"/>
        <v>2394</v>
      </c>
    </row>
    <row r="31" spans="1:11">
      <c r="A31" s="9" t="s">
        <v>147</v>
      </c>
      <c r="B31" s="11" t="s">
        <v>186</v>
      </c>
      <c r="C31" s="2" t="s">
        <v>160</v>
      </c>
      <c r="D31" s="4" t="s">
        <v>164</v>
      </c>
      <c r="E31" s="2">
        <v>9</v>
      </c>
      <c r="F31" s="3">
        <v>6</v>
      </c>
      <c r="G31" s="2">
        <f t="shared" si="4"/>
        <v>6000</v>
      </c>
      <c r="H31" s="7" t="s">
        <v>179</v>
      </c>
      <c r="I31" s="7">
        <v>100</v>
      </c>
      <c r="J31" s="7">
        <f t="shared" si="2"/>
        <v>900</v>
      </c>
      <c r="K31" s="6">
        <f t="shared" si="1"/>
        <v>1197</v>
      </c>
    </row>
    <row r="32" spans="1:11">
      <c r="A32" s="9" t="s">
        <v>147</v>
      </c>
      <c r="B32" s="11" t="s">
        <v>185</v>
      </c>
      <c r="C32" s="2" t="s">
        <v>143</v>
      </c>
      <c r="D32" s="4" t="s">
        <v>164</v>
      </c>
      <c r="E32" s="2">
        <v>9</v>
      </c>
      <c r="F32" s="3">
        <v>6</v>
      </c>
      <c r="G32" s="2">
        <f t="shared" si="4"/>
        <v>6000</v>
      </c>
      <c r="H32" s="7" t="s">
        <v>179</v>
      </c>
      <c r="I32" s="7">
        <v>100</v>
      </c>
      <c r="J32" s="7">
        <f t="shared" si="2"/>
        <v>900</v>
      </c>
      <c r="K32" s="6">
        <f t="shared" si="1"/>
        <v>1197</v>
      </c>
    </row>
    <row r="33" spans="1:11">
      <c r="A33" s="9" t="s">
        <v>147</v>
      </c>
      <c r="B33" s="2" t="s">
        <v>184</v>
      </c>
      <c r="C33" s="2" t="s">
        <v>143</v>
      </c>
      <c r="D33" s="4" t="s">
        <v>183</v>
      </c>
      <c r="E33" s="2">
        <v>12</v>
      </c>
      <c r="F33" s="3">
        <v>6</v>
      </c>
      <c r="G33" s="2">
        <f t="shared" si="4"/>
        <v>7200</v>
      </c>
      <c r="H33" s="7" t="s">
        <v>179</v>
      </c>
      <c r="I33" s="7">
        <v>100</v>
      </c>
      <c r="J33" s="7">
        <f t="shared" si="2"/>
        <v>1200</v>
      </c>
      <c r="K33" s="6">
        <f t="shared" si="1"/>
        <v>1596</v>
      </c>
    </row>
    <row r="34" spans="1:11">
      <c r="A34" s="9" t="s">
        <v>147</v>
      </c>
      <c r="B34" s="2" t="s">
        <v>182</v>
      </c>
      <c r="C34" s="2" t="s">
        <v>143</v>
      </c>
      <c r="D34" s="4" t="s">
        <v>162</v>
      </c>
      <c r="E34" s="2">
        <v>12</v>
      </c>
      <c r="F34" s="3">
        <v>7</v>
      </c>
      <c r="G34" s="2">
        <f t="shared" si="4"/>
        <v>8400</v>
      </c>
      <c r="H34" s="7" t="s">
        <v>179</v>
      </c>
      <c r="I34" s="7">
        <v>100</v>
      </c>
      <c r="J34" s="7">
        <f t="shared" si="2"/>
        <v>1200</v>
      </c>
      <c r="K34" s="6">
        <f t="shared" si="1"/>
        <v>1596</v>
      </c>
    </row>
    <row r="35" spans="1:11">
      <c r="A35" s="9" t="s">
        <v>147</v>
      </c>
      <c r="B35" s="10" t="s">
        <v>181</v>
      </c>
      <c r="C35" s="2" t="s">
        <v>143</v>
      </c>
      <c r="D35" s="4" t="s">
        <v>164</v>
      </c>
      <c r="E35" s="2">
        <v>9</v>
      </c>
      <c r="G35" s="2">
        <f t="shared" si="4"/>
        <v>0</v>
      </c>
      <c r="H35" s="7" t="s">
        <v>179</v>
      </c>
      <c r="I35" s="7">
        <v>100</v>
      </c>
      <c r="J35" s="7">
        <f t="shared" si="2"/>
        <v>900</v>
      </c>
      <c r="K35" s="6">
        <f t="shared" si="1"/>
        <v>1197</v>
      </c>
    </row>
    <row r="36" spans="1:11">
      <c r="A36" s="9" t="s">
        <v>147</v>
      </c>
      <c r="B36" s="2" t="s">
        <v>176</v>
      </c>
      <c r="C36" s="2" t="s">
        <v>160</v>
      </c>
      <c r="D36" s="4" t="s">
        <v>174</v>
      </c>
      <c r="E36" s="2">
        <v>6</v>
      </c>
      <c r="F36" s="3">
        <v>7</v>
      </c>
      <c r="G36" s="2">
        <v>5000</v>
      </c>
      <c r="H36" s="7" t="s">
        <v>173</v>
      </c>
      <c r="I36" s="7">
        <v>450</v>
      </c>
      <c r="J36" s="7">
        <f t="shared" si="2"/>
        <v>2700</v>
      </c>
      <c r="K36" s="6">
        <f t="shared" si="1"/>
        <v>3591</v>
      </c>
    </row>
    <row r="37" spans="1:11">
      <c r="A37" s="9" t="s">
        <v>147</v>
      </c>
      <c r="B37" s="2" t="s">
        <v>175</v>
      </c>
      <c r="C37" s="2" t="s">
        <v>160</v>
      </c>
      <c r="D37" s="4" t="s">
        <v>174</v>
      </c>
      <c r="E37" s="2">
        <v>6</v>
      </c>
      <c r="F37" s="3">
        <v>7</v>
      </c>
      <c r="G37" s="2">
        <v>5000</v>
      </c>
      <c r="H37" s="7" t="s">
        <v>173</v>
      </c>
      <c r="I37" s="7">
        <v>450</v>
      </c>
      <c r="J37" s="7">
        <f t="shared" si="2"/>
        <v>2700</v>
      </c>
      <c r="K37" s="6">
        <f t="shared" si="1"/>
        <v>3591</v>
      </c>
    </row>
    <row r="38" spans="1:11">
      <c r="A38" s="9" t="s">
        <v>147</v>
      </c>
      <c r="B38" s="2" t="s">
        <v>172</v>
      </c>
      <c r="C38" s="2" t="s">
        <v>143</v>
      </c>
      <c r="D38" s="4" t="s">
        <v>171</v>
      </c>
      <c r="E38" s="2">
        <v>9</v>
      </c>
      <c r="F38" s="3">
        <v>8</v>
      </c>
      <c r="G38" s="2">
        <f t="shared" ref="G38:G44" si="5">IF(E38=6,700*F38,IF(E38=9,F38*1000,F38*1200))</f>
        <v>8000</v>
      </c>
      <c r="H38" s="7" t="s">
        <v>170</v>
      </c>
      <c r="I38" s="7">
        <v>250</v>
      </c>
      <c r="J38" s="7">
        <f t="shared" si="2"/>
        <v>2250</v>
      </c>
      <c r="K38" s="6">
        <f t="shared" si="1"/>
        <v>2992.5</v>
      </c>
    </row>
    <row r="39" spans="1:11">
      <c r="A39" s="9" t="s">
        <v>147</v>
      </c>
      <c r="B39" s="2" t="s">
        <v>157</v>
      </c>
      <c r="C39" s="2" t="s">
        <v>143</v>
      </c>
      <c r="D39" s="4" t="s">
        <v>142</v>
      </c>
      <c r="E39" s="2">
        <v>6</v>
      </c>
      <c r="F39" s="3">
        <v>3</v>
      </c>
      <c r="G39" s="2">
        <f t="shared" si="5"/>
        <v>2100</v>
      </c>
      <c r="H39" s="7" t="s">
        <v>154</v>
      </c>
      <c r="I39" s="7">
        <v>125</v>
      </c>
      <c r="J39" s="7">
        <f t="shared" si="2"/>
        <v>750</v>
      </c>
      <c r="K39" s="6">
        <f t="shared" si="1"/>
        <v>997.5</v>
      </c>
    </row>
    <row r="40" spans="1:11">
      <c r="A40" s="9" t="s">
        <v>147</v>
      </c>
      <c r="B40" s="8" t="s">
        <v>149</v>
      </c>
      <c r="C40" s="2" t="s">
        <v>143</v>
      </c>
      <c r="D40" s="4" t="s">
        <v>142</v>
      </c>
      <c r="E40" s="2">
        <v>6</v>
      </c>
      <c r="F40" s="3">
        <v>7</v>
      </c>
      <c r="G40" s="2">
        <f t="shared" si="5"/>
        <v>4900</v>
      </c>
      <c r="H40" s="7" t="s">
        <v>141</v>
      </c>
      <c r="I40" s="7">
        <v>300</v>
      </c>
      <c r="J40" s="7">
        <f t="shared" si="2"/>
        <v>1800</v>
      </c>
      <c r="K40" s="6">
        <f t="shared" si="1"/>
        <v>2394</v>
      </c>
    </row>
    <row r="41" spans="1:11">
      <c r="A41" s="9" t="s">
        <v>147</v>
      </c>
      <c r="B41" s="8" t="s">
        <v>149</v>
      </c>
      <c r="C41" s="2" t="s">
        <v>143</v>
      </c>
      <c r="D41" s="4" t="s">
        <v>142</v>
      </c>
      <c r="E41" s="2">
        <v>6</v>
      </c>
      <c r="F41" s="12">
        <v>7</v>
      </c>
      <c r="G41" s="2">
        <f t="shared" si="5"/>
        <v>4900</v>
      </c>
      <c r="H41" s="7" t="s">
        <v>141</v>
      </c>
      <c r="I41" s="7">
        <v>300</v>
      </c>
      <c r="J41" s="7">
        <f t="shared" si="2"/>
        <v>1800</v>
      </c>
      <c r="K41" s="6">
        <f t="shared" si="1"/>
        <v>2394</v>
      </c>
    </row>
    <row r="42" spans="1:11">
      <c r="A42" s="9" t="s">
        <v>147</v>
      </c>
      <c r="B42" s="11" t="s">
        <v>148</v>
      </c>
      <c r="C42" s="2" t="s">
        <v>143</v>
      </c>
      <c r="D42" s="4" t="s">
        <v>142</v>
      </c>
      <c r="E42" s="2">
        <v>6</v>
      </c>
      <c r="F42" s="3">
        <v>7</v>
      </c>
      <c r="G42" s="2">
        <f t="shared" si="5"/>
        <v>4900</v>
      </c>
      <c r="H42" s="7" t="s">
        <v>141</v>
      </c>
      <c r="I42" s="7">
        <v>300</v>
      </c>
      <c r="J42" s="7">
        <f t="shared" si="2"/>
        <v>1800</v>
      </c>
      <c r="K42" s="6">
        <f t="shared" si="1"/>
        <v>2394</v>
      </c>
    </row>
    <row r="43" spans="1:11">
      <c r="A43" s="9" t="s">
        <v>147</v>
      </c>
      <c r="B43" s="10" t="s">
        <v>146</v>
      </c>
      <c r="C43" s="2" t="s">
        <v>143</v>
      </c>
      <c r="D43" s="4" t="s">
        <v>142</v>
      </c>
      <c r="E43" s="2">
        <v>6</v>
      </c>
      <c r="F43" s="3">
        <v>6</v>
      </c>
      <c r="G43" s="2">
        <f t="shared" si="5"/>
        <v>4200</v>
      </c>
      <c r="H43" s="7" t="s">
        <v>141</v>
      </c>
      <c r="I43" s="7">
        <v>300</v>
      </c>
      <c r="J43" s="7">
        <f t="shared" si="2"/>
        <v>1800</v>
      </c>
      <c r="K43" s="6">
        <f t="shared" si="1"/>
        <v>2394</v>
      </c>
    </row>
    <row r="44" spans="1:11">
      <c r="A44" s="9" t="s">
        <v>145</v>
      </c>
      <c r="B44" s="2" t="s">
        <v>163</v>
      </c>
      <c r="C44" s="2" t="s">
        <v>160</v>
      </c>
      <c r="D44" s="4" t="s">
        <v>164</v>
      </c>
      <c r="E44" s="2">
        <v>9</v>
      </c>
      <c r="F44" s="3">
        <v>7</v>
      </c>
      <c r="G44" s="2">
        <f t="shared" si="5"/>
        <v>7000</v>
      </c>
      <c r="H44" s="7" t="s">
        <v>179</v>
      </c>
      <c r="I44" s="7">
        <v>100</v>
      </c>
      <c r="J44" s="7">
        <f t="shared" si="2"/>
        <v>900</v>
      </c>
      <c r="K44" s="6">
        <f t="shared" si="1"/>
        <v>1197</v>
      </c>
    </row>
    <row r="45" spans="1:11">
      <c r="A45" s="9" t="s">
        <v>145</v>
      </c>
      <c r="B45" s="2" t="s">
        <v>180</v>
      </c>
      <c r="C45" s="2" t="s">
        <v>160</v>
      </c>
      <c r="D45" s="4" t="s">
        <v>162</v>
      </c>
      <c r="E45" s="2">
        <v>12</v>
      </c>
      <c r="F45" s="3">
        <v>6</v>
      </c>
      <c r="G45" s="2">
        <v>7500</v>
      </c>
      <c r="H45" s="7" t="s">
        <v>179</v>
      </c>
      <c r="I45" s="7">
        <v>100</v>
      </c>
      <c r="J45" s="7">
        <f t="shared" si="2"/>
        <v>1200</v>
      </c>
      <c r="K45" s="6">
        <f t="shared" si="1"/>
        <v>1596</v>
      </c>
    </row>
    <row r="46" spans="1:11">
      <c r="A46" s="9" t="s">
        <v>145</v>
      </c>
      <c r="B46" s="8" t="s">
        <v>156</v>
      </c>
      <c r="C46" s="2" t="s">
        <v>160</v>
      </c>
      <c r="D46" s="4" t="s">
        <v>167</v>
      </c>
      <c r="E46" s="2">
        <v>12</v>
      </c>
      <c r="F46" s="12">
        <v>6</v>
      </c>
      <c r="G46" s="2">
        <v>7500</v>
      </c>
      <c r="H46" s="7" t="s">
        <v>166</v>
      </c>
      <c r="I46" s="7">
        <v>300</v>
      </c>
      <c r="J46" s="7">
        <f t="shared" si="2"/>
        <v>3600</v>
      </c>
      <c r="K46" s="6">
        <f t="shared" si="1"/>
        <v>4788</v>
      </c>
    </row>
    <row r="47" spans="1:11">
      <c r="A47" s="9" t="s">
        <v>145</v>
      </c>
      <c r="B47" s="8" t="s">
        <v>156</v>
      </c>
      <c r="C47" s="2" t="s">
        <v>143</v>
      </c>
      <c r="D47" s="4" t="s">
        <v>155</v>
      </c>
      <c r="E47" s="2">
        <v>12</v>
      </c>
      <c r="F47" s="3">
        <v>5</v>
      </c>
      <c r="G47" s="2">
        <f>IF(E47=6,700*F47,IF(E47=9,F47*1000,F47*1200))</f>
        <v>6000</v>
      </c>
      <c r="H47" s="7" t="s">
        <v>154</v>
      </c>
      <c r="I47" s="7">
        <v>125</v>
      </c>
      <c r="J47" s="7">
        <f t="shared" si="2"/>
        <v>1500</v>
      </c>
      <c r="K47" s="6">
        <f t="shared" si="1"/>
        <v>1995</v>
      </c>
    </row>
    <row r="48" spans="1:11">
      <c r="A48" s="9" t="s">
        <v>145</v>
      </c>
      <c r="B48" s="8" t="s">
        <v>144</v>
      </c>
      <c r="C48" s="2" t="s">
        <v>143</v>
      </c>
      <c r="D48" s="4" t="s">
        <v>142</v>
      </c>
      <c r="E48" s="2">
        <v>6</v>
      </c>
      <c r="F48" s="3">
        <v>5</v>
      </c>
      <c r="G48" s="2">
        <f>IF(E48=6,700*F48,IF(E48=9,F48*1000,F48*1200))</f>
        <v>3500</v>
      </c>
      <c r="H48" s="7" t="s">
        <v>141</v>
      </c>
      <c r="I48" s="7">
        <v>300</v>
      </c>
      <c r="J48" s="7">
        <f t="shared" si="2"/>
        <v>1800</v>
      </c>
      <c r="K48" s="6">
        <f t="shared" si="1"/>
        <v>2394</v>
      </c>
    </row>
    <row r="49" spans="8:11">
      <c r="H49" s="5"/>
      <c r="I49" s="5"/>
      <c r="J49" s="5"/>
      <c r="K49" s="6"/>
    </row>
    <row r="50" spans="8:11">
      <c r="H50" s="5"/>
      <c r="I50" s="5"/>
      <c r="J50" s="5"/>
      <c r="K50" s="6"/>
    </row>
    <row r="51" spans="8:11">
      <c r="H51" s="5"/>
    </row>
    <row r="52" spans="8:11">
      <c r="H52" s="5"/>
    </row>
    <row r="53" spans="8:11">
      <c r="H53" s="5"/>
    </row>
    <row r="54" spans="8:11">
      <c r="H54" s="5"/>
    </row>
    <row r="55" spans="8:11">
      <c r="H55" s="5"/>
    </row>
    <row r="56" spans="8:11">
      <c r="H56" s="5"/>
    </row>
    <row r="57" spans="8:11">
      <c r="H57" s="5"/>
    </row>
    <row r="58" spans="8:11">
      <c r="H58" s="5"/>
    </row>
    <row r="59" spans="8:11">
      <c r="H59" s="5"/>
    </row>
  </sheetData>
  <sortState xmlns:xlrd2="http://schemas.microsoft.com/office/spreadsheetml/2017/richdata2" ref="A7:K48">
    <sortCondition ref="A7:A48" customList="jaanuar,veebruar,märts,aprill,mai,juuni,juuli,august,september,oktoober,november,detsember"/>
  </sortState>
  <printOptions horizontalCentered="1"/>
  <pageMargins left="0.74803149606299202" right="0.74803149606299202" top="0.98425196850393704" bottom="0.98425196850393704" header="0.511811023622047" footer="0.511811023622047"/>
  <pageSetup paperSize="9" fitToWidth="3" orientation="portrait" horizontalDpi="4294967292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CC0073-19DC-4C8A-AFBC-EBD648DEE9FE}">
  <dimension ref="A1:J55"/>
  <sheetViews>
    <sheetView zoomScale="130" zoomScaleNormal="130" workbookViewId="0">
      <selection activeCell="B5" sqref="B5"/>
    </sheetView>
  </sheetViews>
  <sheetFormatPr defaultRowHeight="13.2"/>
  <cols>
    <col min="1" max="1" width="12.44140625" style="1" bestFit="1" customWidth="1"/>
    <col min="2" max="2" width="12" style="1" bestFit="1" customWidth="1"/>
    <col min="3" max="3" width="17.6640625" style="1" bestFit="1" customWidth="1"/>
    <col min="4" max="4" width="13.6640625" style="1" bestFit="1" customWidth="1"/>
    <col min="5" max="5" width="11.33203125" style="1" bestFit="1" customWidth="1"/>
    <col min="6" max="6" width="10.5546875" style="1" bestFit="1" customWidth="1"/>
    <col min="7" max="7" width="6.33203125" style="1" bestFit="1" customWidth="1"/>
    <col min="8" max="8" width="12.5546875" style="1" bestFit="1" customWidth="1"/>
    <col min="9" max="16384" width="8.88671875" style="1"/>
  </cols>
  <sheetData>
    <row r="1" spans="1:10">
      <c r="A1" s="1" t="s">
        <v>1069</v>
      </c>
    </row>
    <row r="2" spans="1:10">
      <c r="A2" s="1" t="s">
        <v>1070</v>
      </c>
    </row>
    <row r="4" spans="1:10">
      <c r="A4" s="27"/>
      <c r="B4" s="27" t="s">
        <v>246</v>
      </c>
    </row>
    <row r="5" spans="1:10">
      <c r="A5" s="28" t="s">
        <v>247</v>
      </c>
      <c r="B5" s="29"/>
      <c r="F5" s="30" t="s">
        <v>248</v>
      </c>
      <c r="G5" s="29"/>
    </row>
    <row r="6" spans="1:10">
      <c r="A6" s="28" t="s">
        <v>249</v>
      </c>
      <c r="B6" s="29"/>
      <c r="F6" s="30" t="s">
        <v>250</v>
      </c>
      <c r="G6" s="29"/>
    </row>
    <row r="7" spans="1:10">
      <c r="A7" s="28" t="s">
        <v>251</v>
      </c>
      <c r="B7" s="29"/>
      <c r="F7" s="30" t="s">
        <v>765</v>
      </c>
      <c r="G7" s="29"/>
    </row>
    <row r="8" spans="1:10">
      <c r="A8" s="28" t="s">
        <v>252</v>
      </c>
      <c r="B8" s="29"/>
      <c r="F8" s="30" t="s">
        <v>253</v>
      </c>
      <c r="G8" s="29"/>
    </row>
    <row r="9" spans="1:10">
      <c r="A9" s="28" t="s">
        <v>254</v>
      </c>
      <c r="B9" s="29"/>
      <c r="F9" s="30" t="s">
        <v>255</v>
      </c>
      <c r="G9" s="29"/>
    </row>
    <row r="10" spans="1:10">
      <c r="A10" s="28" t="s">
        <v>256</v>
      </c>
      <c r="B10" s="29"/>
      <c r="F10" s="30" t="s">
        <v>257</v>
      </c>
      <c r="G10" s="29"/>
    </row>
    <row r="11" spans="1:10">
      <c r="A11" s="28" t="s">
        <v>258</v>
      </c>
      <c r="B11" s="29"/>
    </row>
    <row r="12" spans="1:10">
      <c r="A12" s="28" t="s">
        <v>259</v>
      </c>
      <c r="B12" s="29"/>
    </row>
    <row r="13" spans="1:10">
      <c r="A13" s="28" t="s">
        <v>260</v>
      </c>
      <c r="B13" s="29"/>
    </row>
    <row r="15" spans="1:10">
      <c r="A15" s="27" t="s">
        <v>234</v>
      </c>
      <c r="B15" s="27" t="s">
        <v>235</v>
      </c>
      <c r="C15" s="27" t="s">
        <v>139</v>
      </c>
      <c r="D15" s="27" t="s">
        <v>261</v>
      </c>
      <c r="E15" s="27" t="s">
        <v>262</v>
      </c>
      <c r="F15" s="27" t="s">
        <v>263</v>
      </c>
      <c r="G15" s="27" t="s">
        <v>233</v>
      </c>
      <c r="H15" s="27" t="s">
        <v>264</v>
      </c>
      <c r="I15" s="27" t="s">
        <v>265</v>
      </c>
      <c r="J15" s="27" t="s">
        <v>1</v>
      </c>
    </row>
    <row r="16" spans="1:10">
      <c r="A16" s="31" t="s">
        <v>266</v>
      </c>
      <c r="B16" s="31" t="s">
        <v>267</v>
      </c>
      <c r="C16" s="1" t="s">
        <v>268</v>
      </c>
      <c r="D16" s="1" t="s">
        <v>269</v>
      </c>
      <c r="E16" s="1">
        <v>48001</v>
      </c>
      <c r="F16" s="32">
        <v>17871</v>
      </c>
      <c r="G16" s="32" t="s">
        <v>215</v>
      </c>
      <c r="H16" s="28" t="s">
        <v>259</v>
      </c>
      <c r="I16" s="1">
        <v>1</v>
      </c>
      <c r="J16" s="1">
        <v>4500</v>
      </c>
    </row>
    <row r="17" spans="1:10">
      <c r="A17" s="31" t="s">
        <v>270</v>
      </c>
      <c r="B17" s="31" t="s">
        <v>271</v>
      </c>
      <c r="C17" s="1" t="s">
        <v>272</v>
      </c>
      <c r="D17" s="1" t="s">
        <v>273</v>
      </c>
      <c r="E17" s="1">
        <v>93811</v>
      </c>
      <c r="F17" s="32">
        <v>23750</v>
      </c>
      <c r="G17" s="32" t="s">
        <v>212</v>
      </c>
      <c r="H17" s="28" t="s">
        <v>247</v>
      </c>
      <c r="I17" s="1">
        <v>2</v>
      </c>
      <c r="J17" s="1">
        <v>8000</v>
      </c>
    </row>
    <row r="18" spans="1:10">
      <c r="A18" s="31" t="s">
        <v>274</v>
      </c>
      <c r="B18" s="31" t="s">
        <v>275</v>
      </c>
      <c r="C18" s="1" t="s">
        <v>276</v>
      </c>
      <c r="D18" s="1" t="s">
        <v>210</v>
      </c>
      <c r="E18" s="1">
        <v>51014</v>
      </c>
      <c r="F18" s="32">
        <v>24180</v>
      </c>
      <c r="G18" s="32" t="s">
        <v>212</v>
      </c>
      <c r="H18" s="28" t="s">
        <v>251</v>
      </c>
      <c r="I18" s="1">
        <v>3</v>
      </c>
      <c r="J18" s="1">
        <v>11500</v>
      </c>
    </row>
    <row r="19" spans="1:10">
      <c r="A19" s="31" t="s">
        <v>277</v>
      </c>
      <c r="B19" s="31" t="s">
        <v>278</v>
      </c>
      <c r="C19" s="1" t="s">
        <v>279</v>
      </c>
      <c r="D19" s="1" t="s">
        <v>211</v>
      </c>
      <c r="E19" s="1">
        <v>10113</v>
      </c>
      <c r="F19" s="32">
        <v>22244</v>
      </c>
      <c r="G19" s="32" t="s">
        <v>212</v>
      </c>
      <c r="H19" s="28" t="s">
        <v>252</v>
      </c>
      <c r="I19" s="1">
        <v>4</v>
      </c>
      <c r="J19" s="1">
        <v>15000</v>
      </c>
    </row>
    <row r="20" spans="1:10">
      <c r="A20" s="31" t="s">
        <v>280</v>
      </c>
      <c r="B20" s="31" t="s">
        <v>281</v>
      </c>
      <c r="C20" s="1" t="s">
        <v>282</v>
      </c>
      <c r="D20" s="1" t="s">
        <v>211</v>
      </c>
      <c r="E20" s="1">
        <v>13520</v>
      </c>
      <c r="F20" s="32">
        <v>19393</v>
      </c>
      <c r="G20" s="32" t="s">
        <v>212</v>
      </c>
      <c r="H20" s="28" t="s">
        <v>252</v>
      </c>
      <c r="I20" s="1">
        <v>0</v>
      </c>
      <c r="J20" s="1">
        <v>1000</v>
      </c>
    </row>
    <row r="21" spans="1:10">
      <c r="A21" s="31" t="s">
        <v>283</v>
      </c>
      <c r="B21" s="31" t="s">
        <v>284</v>
      </c>
      <c r="C21" s="1" t="s">
        <v>285</v>
      </c>
      <c r="D21" s="1" t="s">
        <v>211</v>
      </c>
      <c r="E21" s="1">
        <v>13914</v>
      </c>
      <c r="F21" s="32">
        <v>20037</v>
      </c>
      <c r="G21" s="32" t="s">
        <v>212</v>
      </c>
      <c r="H21" s="28" t="s">
        <v>251</v>
      </c>
      <c r="I21" s="1">
        <v>5</v>
      </c>
      <c r="J21" s="1">
        <v>18500</v>
      </c>
    </row>
    <row r="22" spans="1:10">
      <c r="A22" s="31" t="s">
        <v>286</v>
      </c>
      <c r="B22" s="31" t="s">
        <v>287</v>
      </c>
      <c r="C22" s="1" t="s">
        <v>288</v>
      </c>
      <c r="D22" s="1" t="s">
        <v>211</v>
      </c>
      <c r="E22" s="1">
        <v>10113</v>
      </c>
      <c r="F22" s="32">
        <v>21859</v>
      </c>
      <c r="G22" s="32" t="s">
        <v>215</v>
      </c>
      <c r="H22" s="28" t="s">
        <v>260</v>
      </c>
      <c r="I22" s="1">
        <v>1</v>
      </c>
      <c r="J22" s="1">
        <v>4500</v>
      </c>
    </row>
    <row r="23" spans="1:10">
      <c r="A23" s="31" t="s">
        <v>289</v>
      </c>
      <c r="B23" s="31" t="s">
        <v>290</v>
      </c>
      <c r="C23" s="1" t="s">
        <v>291</v>
      </c>
      <c r="D23" s="1" t="s">
        <v>211</v>
      </c>
      <c r="E23" s="1">
        <v>13520</v>
      </c>
      <c r="F23" s="32">
        <v>12624</v>
      </c>
      <c r="G23" s="32" t="s">
        <v>212</v>
      </c>
      <c r="H23" s="28" t="s">
        <v>249</v>
      </c>
      <c r="I23" s="1">
        <v>1</v>
      </c>
      <c r="J23" s="1">
        <v>4500</v>
      </c>
    </row>
    <row r="24" spans="1:10">
      <c r="A24" s="31" t="s">
        <v>292</v>
      </c>
      <c r="B24" s="31" t="s">
        <v>293</v>
      </c>
      <c r="C24" s="1" t="s">
        <v>294</v>
      </c>
      <c r="D24" s="1" t="s">
        <v>211</v>
      </c>
      <c r="E24" s="1">
        <v>10149</v>
      </c>
      <c r="F24" s="32">
        <v>24029</v>
      </c>
      <c r="G24" s="32" t="s">
        <v>212</v>
      </c>
      <c r="H24" s="28" t="s">
        <v>249</v>
      </c>
      <c r="I24" s="1">
        <v>3</v>
      </c>
      <c r="J24" s="1">
        <v>11500</v>
      </c>
    </row>
    <row r="25" spans="1:10">
      <c r="A25" s="31" t="s">
        <v>295</v>
      </c>
      <c r="B25" s="31" t="s">
        <v>296</v>
      </c>
      <c r="C25" s="1" t="s">
        <v>297</v>
      </c>
      <c r="D25" s="1" t="s">
        <v>298</v>
      </c>
      <c r="E25" s="1">
        <v>44311</v>
      </c>
      <c r="F25" s="32">
        <v>23588</v>
      </c>
      <c r="G25" s="32" t="s">
        <v>212</v>
      </c>
      <c r="H25" s="28" t="s">
        <v>249</v>
      </c>
      <c r="I25" s="1">
        <v>2</v>
      </c>
      <c r="J25" s="1">
        <v>8000</v>
      </c>
    </row>
    <row r="26" spans="1:10">
      <c r="A26" s="31" t="s">
        <v>299</v>
      </c>
      <c r="B26" s="31" t="s">
        <v>300</v>
      </c>
      <c r="C26" s="1" t="s">
        <v>301</v>
      </c>
      <c r="D26" s="1" t="s">
        <v>207</v>
      </c>
      <c r="E26" s="1">
        <v>80030</v>
      </c>
      <c r="F26" s="32">
        <v>15440</v>
      </c>
      <c r="G26" s="32" t="s">
        <v>215</v>
      </c>
      <c r="H26" s="28" t="s">
        <v>260</v>
      </c>
      <c r="I26" s="1">
        <v>2</v>
      </c>
      <c r="J26" s="1">
        <v>8000</v>
      </c>
    </row>
    <row r="27" spans="1:10">
      <c r="A27" s="31" t="s">
        <v>302</v>
      </c>
      <c r="B27" s="31" t="s">
        <v>303</v>
      </c>
      <c r="C27" s="1" t="s">
        <v>304</v>
      </c>
      <c r="D27" s="1" t="s">
        <v>207</v>
      </c>
      <c r="E27" s="1">
        <v>80042</v>
      </c>
      <c r="F27" s="32">
        <v>22726</v>
      </c>
      <c r="G27" s="32" t="s">
        <v>212</v>
      </c>
      <c r="H27" s="28" t="s">
        <v>249</v>
      </c>
      <c r="I27" s="1">
        <v>0</v>
      </c>
      <c r="J27" s="1">
        <v>1000</v>
      </c>
    </row>
    <row r="28" spans="1:10">
      <c r="A28" s="31" t="s">
        <v>305</v>
      </c>
      <c r="B28" s="31" t="s">
        <v>306</v>
      </c>
      <c r="C28" s="1" t="s">
        <v>307</v>
      </c>
      <c r="D28" s="1" t="s">
        <v>308</v>
      </c>
      <c r="E28" s="1">
        <v>68606</v>
      </c>
      <c r="F28" s="32">
        <v>19618</v>
      </c>
      <c r="G28" s="32" t="s">
        <v>215</v>
      </c>
      <c r="H28" s="28" t="s">
        <v>251</v>
      </c>
      <c r="I28" s="1">
        <v>0</v>
      </c>
      <c r="J28" s="1">
        <v>1000</v>
      </c>
    </row>
    <row r="29" spans="1:10">
      <c r="A29" s="31" t="s">
        <v>309</v>
      </c>
      <c r="B29" s="31" t="s">
        <v>306</v>
      </c>
      <c r="C29" s="1" t="s">
        <v>310</v>
      </c>
      <c r="D29" s="1" t="s">
        <v>273</v>
      </c>
      <c r="E29" s="1">
        <v>93815</v>
      </c>
      <c r="F29" s="32">
        <v>24567</v>
      </c>
      <c r="G29" s="32" t="s">
        <v>215</v>
      </c>
      <c r="H29" s="28" t="s">
        <v>259</v>
      </c>
      <c r="I29" s="1">
        <v>0</v>
      </c>
      <c r="J29" s="1">
        <v>1000</v>
      </c>
    </row>
    <row r="30" spans="1:10">
      <c r="A30" s="31" t="s">
        <v>311</v>
      </c>
      <c r="B30" s="31" t="s">
        <v>312</v>
      </c>
      <c r="C30" s="1" t="s">
        <v>313</v>
      </c>
      <c r="D30" s="1" t="s">
        <v>209</v>
      </c>
      <c r="E30" s="1">
        <v>71018</v>
      </c>
      <c r="F30" s="32">
        <v>19858</v>
      </c>
      <c r="G30" s="32" t="s">
        <v>215</v>
      </c>
      <c r="H30" s="28" t="s">
        <v>249</v>
      </c>
      <c r="I30" s="1">
        <v>0</v>
      </c>
      <c r="J30" s="1">
        <v>1000</v>
      </c>
    </row>
    <row r="31" spans="1:10">
      <c r="A31" s="31" t="s">
        <v>314</v>
      </c>
      <c r="B31" s="31" t="s">
        <v>315</v>
      </c>
      <c r="C31" s="1" t="s">
        <v>316</v>
      </c>
      <c r="D31" s="1" t="s">
        <v>207</v>
      </c>
      <c r="E31" s="1">
        <v>80041</v>
      </c>
      <c r="F31" s="32">
        <v>16927</v>
      </c>
      <c r="G31" s="32" t="s">
        <v>212</v>
      </c>
      <c r="H31" s="28" t="s">
        <v>247</v>
      </c>
      <c r="I31" s="1">
        <v>1</v>
      </c>
      <c r="J31" s="1">
        <v>4500</v>
      </c>
    </row>
    <row r="32" spans="1:10">
      <c r="A32" s="31" t="s">
        <v>317</v>
      </c>
      <c r="B32" s="31" t="s">
        <v>318</v>
      </c>
      <c r="C32" s="1" t="s">
        <v>319</v>
      </c>
      <c r="D32" s="1" t="s">
        <v>320</v>
      </c>
      <c r="E32" s="1">
        <v>45106</v>
      </c>
      <c r="F32" s="32">
        <v>18913</v>
      </c>
      <c r="G32" s="32" t="s">
        <v>215</v>
      </c>
      <c r="H32" s="28" t="s">
        <v>260</v>
      </c>
      <c r="I32" s="1">
        <v>2</v>
      </c>
      <c r="J32" s="1">
        <v>8000</v>
      </c>
    </row>
    <row r="33" spans="1:10">
      <c r="A33" s="31" t="s">
        <v>321</v>
      </c>
      <c r="B33" s="31" t="s">
        <v>322</v>
      </c>
      <c r="C33" s="1" t="s">
        <v>323</v>
      </c>
      <c r="D33" s="1" t="s">
        <v>324</v>
      </c>
      <c r="E33" s="1">
        <v>41531</v>
      </c>
      <c r="F33" s="32">
        <v>18187</v>
      </c>
      <c r="G33" s="32" t="s">
        <v>215</v>
      </c>
      <c r="H33" s="28" t="s">
        <v>260</v>
      </c>
      <c r="I33" s="1">
        <v>1</v>
      </c>
      <c r="J33" s="1">
        <v>4500</v>
      </c>
    </row>
    <row r="34" spans="1:10">
      <c r="A34" s="31" t="s">
        <v>325</v>
      </c>
      <c r="B34" s="31" t="s">
        <v>326</v>
      </c>
      <c r="C34" s="1" t="s">
        <v>327</v>
      </c>
      <c r="D34" s="1" t="s">
        <v>211</v>
      </c>
      <c r="E34" s="1">
        <v>13914</v>
      </c>
      <c r="F34" s="32">
        <v>26993</v>
      </c>
      <c r="G34" s="32" t="s">
        <v>212</v>
      </c>
      <c r="H34" s="28" t="s">
        <v>258</v>
      </c>
      <c r="I34" s="1">
        <v>1</v>
      </c>
      <c r="J34" s="1">
        <v>4500</v>
      </c>
    </row>
    <row r="35" spans="1:10">
      <c r="A35" s="31" t="s">
        <v>328</v>
      </c>
      <c r="B35" s="31" t="s">
        <v>326</v>
      </c>
      <c r="C35" s="1" t="s">
        <v>329</v>
      </c>
      <c r="D35" s="1" t="s">
        <v>211</v>
      </c>
      <c r="E35" s="1">
        <v>10123</v>
      </c>
      <c r="F35" s="32">
        <v>27031</v>
      </c>
      <c r="G35" s="32" t="s">
        <v>215</v>
      </c>
      <c r="H35" s="28" t="s">
        <v>258</v>
      </c>
      <c r="I35" s="1">
        <v>2</v>
      </c>
      <c r="J35" s="1">
        <v>8000</v>
      </c>
    </row>
    <row r="36" spans="1:10">
      <c r="A36" s="31" t="s">
        <v>330</v>
      </c>
      <c r="B36" s="31" t="s">
        <v>331</v>
      </c>
      <c r="C36" s="1" t="s">
        <v>332</v>
      </c>
      <c r="D36" s="1" t="s">
        <v>211</v>
      </c>
      <c r="E36" s="1">
        <v>10113</v>
      </c>
      <c r="F36" s="32">
        <v>21655</v>
      </c>
      <c r="G36" s="32" t="s">
        <v>212</v>
      </c>
      <c r="H36" s="28" t="s">
        <v>249</v>
      </c>
      <c r="I36" s="1">
        <v>2</v>
      </c>
      <c r="J36" s="1">
        <v>8000</v>
      </c>
    </row>
    <row r="37" spans="1:10">
      <c r="A37" s="31" t="s">
        <v>333</v>
      </c>
      <c r="B37" s="31" t="s">
        <v>331</v>
      </c>
      <c r="C37" s="1" t="s">
        <v>334</v>
      </c>
      <c r="D37" s="1" t="s">
        <v>211</v>
      </c>
      <c r="E37" s="1">
        <v>10113</v>
      </c>
      <c r="F37" s="32">
        <v>25786</v>
      </c>
      <c r="G37" s="32" t="s">
        <v>212</v>
      </c>
      <c r="H37" s="28" t="s">
        <v>251</v>
      </c>
      <c r="I37" s="1">
        <v>3</v>
      </c>
      <c r="J37" s="1">
        <v>11500</v>
      </c>
    </row>
    <row r="38" spans="1:10">
      <c r="A38" s="31" t="s">
        <v>335</v>
      </c>
      <c r="B38" s="31" t="s">
        <v>336</v>
      </c>
      <c r="C38" s="1" t="s">
        <v>337</v>
      </c>
      <c r="D38" s="1" t="s">
        <v>211</v>
      </c>
      <c r="E38" s="1">
        <v>10318</v>
      </c>
      <c r="F38" s="32">
        <v>14885</v>
      </c>
      <c r="G38" s="32" t="s">
        <v>212</v>
      </c>
      <c r="H38" s="28" t="s">
        <v>251</v>
      </c>
      <c r="I38" s="1">
        <v>1</v>
      </c>
      <c r="J38" s="1">
        <v>4500</v>
      </c>
    </row>
    <row r="39" spans="1:10">
      <c r="A39" s="31" t="s">
        <v>222</v>
      </c>
      <c r="B39" s="31" t="s">
        <v>338</v>
      </c>
      <c r="C39" s="1" t="s">
        <v>339</v>
      </c>
      <c r="D39" s="1" t="s">
        <v>211</v>
      </c>
      <c r="E39" s="1">
        <v>10123</v>
      </c>
      <c r="F39" s="32">
        <v>23060</v>
      </c>
      <c r="G39" s="32" t="s">
        <v>212</v>
      </c>
      <c r="H39" s="28" t="s">
        <v>259</v>
      </c>
      <c r="I39" s="1">
        <v>2</v>
      </c>
      <c r="J39" s="1">
        <v>8000</v>
      </c>
    </row>
    <row r="40" spans="1:10">
      <c r="A40" s="31" t="s">
        <v>340</v>
      </c>
      <c r="B40" s="31" t="s">
        <v>341</v>
      </c>
      <c r="C40" s="1" t="s">
        <v>342</v>
      </c>
      <c r="D40" s="1" t="s">
        <v>211</v>
      </c>
      <c r="E40" s="1">
        <v>10133</v>
      </c>
      <c r="F40" s="32">
        <v>21277</v>
      </c>
      <c r="G40" s="32" t="s">
        <v>215</v>
      </c>
      <c r="H40" s="28" t="s">
        <v>260</v>
      </c>
      <c r="I40" s="1">
        <v>3</v>
      </c>
      <c r="J40" s="1">
        <v>11500</v>
      </c>
    </row>
    <row r="41" spans="1:10">
      <c r="A41" s="31" t="s">
        <v>343</v>
      </c>
      <c r="B41" s="31" t="s">
        <v>344</v>
      </c>
      <c r="C41" s="1" t="s">
        <v>345</v>
      </c>
      <c r="D41" s="1" t="s">
        <v>211</v>
      </c>
      <c r="E41" s="1">
        <v>13914</v>
      </c>
      <c r="F41" s="32">
        <v>25124</v>
      </c>
      <c r="G41" s="32" t="s">
        <v>215</v>
      </c>
      <c r="H41" s="28" t="s">
        <v>260</v>
      </c>
      <c r="I41" s="1">
        <v>4</v>
      </c>
      <c r="J41" s="1">
        <v>15000</v>
      </c>
    </row>
    <row r="42" spans="1:10">
      <c r="A42" s="31" t="s">
        <v>346</v>
      </c>
      <c r="B42" s="31" t="s">
        <v>347</v>
      </c>
      <c r="C42" s="1" t="s">
        <v>348</v>
      </c>
      <c r="D42" s="1" t="s">
        <v>211</v>
      </c>
      <c r="E42" s="1">
        <v>11314</v>
      </c>
      <c r="F42" s="32">
        <v>21779</v>
      </c>
      <c r="G42" s="32" t="s">
        <v>212</v>
      </c>
      <c r="H42" s="28" t="s">
        <v>258</v>
      </c>
      <c r="I42" s="1">
        <v>2</v>
      </c>
      <c r="J42" s="1">
        <v>8000</v>
      </c>
    </row>
    <row r="43" spans="1:10">
      <c r="A43" s="31" t="s">
        <v>349</v>
      </c>
      <c r="B43" s="31" t="s">
        <v>350</v>
      </c>
      <c r="C43" s="1" t="s">
        <v>351</v>
      </c>
      <c r="D43" s="1" t="s">
        <v>211</v>
      </c>
      <c r="E43" s="1">
        <v>10412</v>
      </c>
      <c r="F43" s="32">
        <v>19639</v>
      </c>
      <c r="G43" s="32" t="s">
        <v>215</v>
      </c>
      <c r="H43" s="28" t="s">
        <v>259</v>
      </c>
      <c r="I43" s="1">
        <v>2</v>
      </c>
      <c r="J43" s="1">
        <v>8000</v>
      </c>
    </row>
    <row r="44" spans="1:10">
      <c r="A44" s="31" t="s">
        <v>352</v>
      </c>
      <c r="B44" s="31" t="s">
        <v>353</v>
      </c>
      <c r="C44" s="1" t="s">
        <v>354</v>
      </c>
      <c r="D44" s="1" t="s">
        <v>211</v>
      </c>
      <c r="E44" s="1">
        <v>10144</v>
      </c>
      <c r="F44" s="32">
        <v>23501</v>
      </c>
      <c r="G44" s="32" t="s">
        <v>215</v>
      </c>
      <c r="H44" s="28" t="s">
        <v>256</v>
      </c>
      <c r="I44" s="1">
        <v>1</v>
      </c>
      <c r="J44" s="1">
        <v>4500</v>
      </c>
    </row>
    <row r="45" spans="1:10">
      <c r="A45" s="31" t="s">
        <v>355</v>
      </c>
      <c r="B45" s="31" t="s">
        <v>356</v>
      </c>
      <c r="C45" s="1" t="s">
        <v>357</v>
      </c>
      <c r="D45" s="1" t="s">
        <v>211</v>
      </c>
      <c r="E45" s="1">
        <v>10144</v>
      </c>
      <c r="F45" s="32">
        <v>25945</v>
      </c>
      <c r="G45" s="32" t="s">
        <v>212</v>
      </c>
      <c r="H45" s="28" t="s">
        <v>249</v>
      </c>
      <c r="I45" s="1">
        <v>3</v>
      </c>
      <c r="J45" s="1">
        <v>11500</v>
      </c>
    </row>
    <row r="46" spans="1:10">
      <c r="A46" s="31" t="s">
        <v>358</v>
      </c>
      <c r="B46" s="31" t="s">
        <v>359</v>
      </c>
      <c r="C46" s="1" t="s">
        <v>360</v>
      </c>
      <c r="D46" s="1" t="s">
        <v>211</v>
      </c>
      <c r="E46" s="1">
        <v>11311</v>
      </c>
      <c r="F46" s="32">
        <v>21883</v>
      </c>
      <c r="G46" s="32" t="s">
        <v>215</v>
      </c>
      <c r="H46" s="28" t="s">
        <v>247</v>
      </c>
      <c r="I46" s="1">
        <v>0</v>
      </c>
      <c r="J46" s="1">
        <v>1000</v>
      </c>
    </row>
    <row r="47" spans="1:10">
      <c r="A47" s="31" t="s">
        <v>361</v>
      </c>
      <c r="B47" s="31" t="s">
        <v>362</v>
      </c>
      <c r="C47" s="1" t="s">
        <v>363</v>
      </c>
      <c r="D47" s="1" t="s">
        <v>211</v>
      </c>
      <c r="E47" s="1">
        <v>13513</v>
      </c>
      <c r="F47" s="32">
        <v>13283</v>
      </c>
      <c r="G47" s="32" t="s">
        <v>212</v>
      </c>
      <c r="H47" s="28" t="s">
        <v>256</v>
      </c>
      <c r="I47" s="1">
        <v>4</v>
      </c>
      <c r="J47" s="1">
        <v>15000</v>
      </c>
    </row>
    <row r="48" spans="1:10">
      <c r="A48" s="31" t="s">
        <v>364</v>
      </c>
      <c r="B48" s="31" t="s">
        <v>365</v>
      </c>
      <c r="C48" s="1" t="s">
        <v>366</v>
      </c>
      <c r="D48" s="1" t="s">
        <v>211</v>
      </c>
      <c r="E48" s="1">
        <v>13814</v>
      </c>
      <c r="F48" s="32">
        <v>19515</v>
      </c>
      <c r="G48" s="32" t="s">
        <v>212</v>
      </c>
      <c r="H48" s="28" t="s">
        <v>256</v>
      </c>
      <c r="I48" s="1">
        <v>1</v>
      </c>
      <c r="J48" s="1">
        <v>4500</v>
      </c>
    </row>
    <row r="49" spans="1:10">
      <c r="A49" s="31" t="s">
        <v>367</v>
      </c>
      <c r="B49" s="31" t="s">
        <v>368</v>
      </c>
      <c r="C49" s="1" t="s">
        <v>369</v>
      </c>
      <c r="D49" s="1" t="s">
        <v>370</v>
      </c>
      <c r="E49" s="1">
        <v>74201</v>
      </c>
      <c r="F49" s="32">
        <v>18198</v>
      </c>
      <c r="G49" s="32" t="s">
        <v>212</v>
      </c>
      <c r="H49" s="28" t="s">
        <v>256</v>
      </c>
      <c r="I49" s="1">
        <v>2</v>
      </c>
      <c r="J49" s="1">
        <v>8000</v>
      </c>
    </row>
    <row r="50" spans="1:10">
      <c r="A50" s="31" t="s">
        <v>371</v>
      </c>
      <c r="B50" s="31" t="s">
        <v>372</v>
      </c>
      <c r="C50" s="1" t="s">
        <v>373</v>
      </c>
      <c r="D50" s="1" t="s">
        <v>211</v>
      </c>
      <c r="E50" s="1">
        <v>13517</v>
      </c>
      <c r="F50" s="32">
        <v>22040</v>
      </c>
      <c r="G50" s="32" t="s">
        <v>212</v>
      </c>
      <c r="H50" s="28" t="s">
        <v>249</v>
      </c>
      <c r="I50" s="1">
        <v>2</v>
      </c>
      <c r="J50" s="1">
        <v>8000</v>
      </c>
    </row>
    <row r="51" spans="1:10">
      <c r="A51" s="31" t="s">
        <v>277</v>
      </c>
      <c r="B51" s="31" t="s">
        <v>374</v>
      </c>
      <c r="C51" s="1" t="s">
        <v>375</v>
      </c>
      <c r="D51" s="1" t="s">
        <v>211</v>
      </c>
      <c r="E51" s="1">
        <v>13515</v>
      </c>
      <c r="F51" s="32">
        <v>17306</v>
      </c>
      <c r="G51" s="32" t="s">
        <v>212</v>
      </c>
      <c r="H51" s="28" t="s">
        <v>259</v>
      </c>
      <c r="I51" s="1">
        <v>2</v>
      </c>
      <c r="J51" s="1">
        <v>8000</v>
      </c>
    </row>
    <row r="52" spans="1:10">
      <c r="A52" s="31" t="s">
        <v>376</v>
      </c>
      <c r="B52" s="31" t="s">
        <v>377</v>
      </c>
      <c r="C52" s="1" t="s">
        <v>378</v>
      </c>
      <c r="D52" s="1" t="s">
        <v>211</v>
      </c>
      <c r="E52" s="1">
        <v>13520</v>
      </c>
      <c r="F52" s="32">
        <v>18705</v>
      </c>
      <c r="G52" s="32" t="s">
        <v>212</v>
      </c>
      <c r="H52" s="28" t="s">
        <v>256</v>
      </c>
      <c r="I52" s="1">
        <v>3</v>
      </c>
      <c r="J52" s="1">
        <v>11500</v>
      </c>
    </row>
    <row r="53" spans="1:10">
      <c r="A53" s="31" t="s">
        <v>379</v>
      </c>
      <c r="B53" s="31" t="s">
        <v>380</v>
      </c>
      <c r="C53" s="1" t="s">
        <v>381</v>
      </c>
      <c r="D53" s="1" t="s">
        <v>211</v>
      </c>
      <c r="E53" s="1">
        <v>13615</v>
      </c>
      <c r="F53" s="32">
        <v>17438</v>
      </c>
      <c r="G53" s="32" t="s">
        <v>212</v>
      </c>
      <c r="H53" s="28" t="s">
        <v>252</v>
      </c>
      <c r="I53" s="1">
        <v>3</v>
      </c>
      <c r="J53" s="1">
        <v>11500</v>
      </c>
    </row>
    <row r="54" spans="1:10">
      <c r="A54" s="31" t="s">
        <v>382</v>
      </c>
      <c r="B54" s="31" t="s">
        <v>383</v>
      </c>
      <c r="C54" s="1" t="s">
        <v>384</v>
      </c>
      <c r="D54" s="1" t="s">
        <v>211</v>
      </c>
      <c r="E54" s="1">
        <v>13914</v>
      </c>
      <c r="F54" s="32">
        <v>24590</v>
      </c>
      <c r="G54" s="32" t="s">
        <v>212</v>
      </c>
      <c r="H54" s="28" t="s">
        <v>258</v>
      </c>
      <c r="I54" s="1">
        <v>1</v>
      </c>
      <c r="J54" s="1">
        <v>4500</v>
      </c>
    </row>
    <row r="55" spans="1:10">
      <c r="A55" s="31" t="s">
        <v>220</v>
      </c>
      <c r="B55" s="31" t="s">
        <v>385</v>
      </c>
      <c r="C55" s="1" t="s">
        <v>386</v>
      </c>
      <c r="D55" s="1" t="s">
        <v>370</v>
      </c>
      <c r="E55" s="1">
        <v>74201</v>
      </c>
      <c r="F55" s="32">
        <v>26370</v>
      </c>
      <c r="G55" s="32" t="s">
        <v>212</v>
      </c>
      <c r="H55" s="28" t="s">
        <v>254</v>
      </c>
      <c r="I55" s="1">
        <v>4</v>
      </c>
      <c r="J55" s="1">
        <v>15000</v>
      </c>
    </row>
  </sheetData>
  <pageMargins left="0.75" right="0.75" top="1" bottom="1" header="0.5" footer="0.5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002628-0C4C-4DDB-B13F-E6359E86B190}">
  <dimension ref="F1"/>
  <sheetViews>
    <sheetView topLeftCell="F1" zoomScale="85" workbookViewId="0">
      <selection activeCell="F2" sqref="F2"/>
    </sheetView>
  </sheetViews>
  <sheetFormatPr defaultRowHeight="14.4"/>
  <sheetData>
    <row r="1" spans="6:6">
      <c r="F1" t="s">
        <v>769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FBB93-DCB8-4A88-8E56-09608A15F64D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0BF511-A833-4F3A-95D0-DC296F8FEF1C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097C16-A5B2-4800-B0A8-7C68AED78F0B}">
  <dimension ref="A1:L15"/>
  <sheetViews>
    <sheetView workbookViewId="0">
      <selection activeCell="B2" sqref="B2"/>
    </sheetView>
  </sheetViews>
  <sheetFormatPr defaultRowHeight="14.4"/>
  <cols>
    <col min="1" max="1" width="14.88671875" style="48" bestFit="1" customWidth="1"/>
    <col min="2" max="2" width="7.109375" style="48" customWidth="1"/>
    <col min="3" max="4" width="6.6640625" style="48" bestFit="1" customWidth="1"/>
    <col min="5" max="8" width="6.33203125" style="48" bestFit="1" customWidth="1"/>
    <col min="9" max="11" width="8.88671875" style="48"/>
    <col min="12" max="12" width="12" style="48" customWidth="1"/>
    <col min="13" max="16384" width="8.88671875" style="48"/>
  </cols>
  <sheetData>
    <row r="1" spans="1:12">
      <c r="B1" s="49"/>
    </row>
    <row r="2" spans="1:12">
      <c r="A2" s="50" t="s">
        <v>772</v>
      </c>
      <c r="B2" s="49"/>
      <c r="C2" s="49"/>
      <c r="D2" s="51"/>
      <c r="E2" s="51"/>
      <c r="F2" s="51"/>
      <c r="G2" s="51"/>
      <c r="H2" s="51"/>
      <c r="J2" s="52" t="s">
        <v>773</v>
      </c>
      <c r="K2" s="53"/>
      <c r="L2" s="54"/>
    </row>
    <row r="3" spans="1:12">
      <c r="A3" s="50" t="s">
        <v>774</v>
      </c>
      <c r="B3" s="55">
        <v>12</v>
      </c>
      <c r="C3" s="55">
        <v>4</v>
      </c>
      <c r="D3" s="55">
        <v>8</v>
      </c>
      <c r="E3" s="55" t="s">
        <v>775</v>
      </c>
      <c r="F3" s="55">
        <v>12</v>
      </c>
      <c r="G3" s="55">
        <v>4</v>
      </c>
      <c r="H3" s="55">
        <v>8</v>
      </c>
      <c r="K3" s="56"/>
    </row>
    <row r="4" spans="1:12">
      <c r="A4" s="50" t="s">
        <v>776</v>
      </c>
      <c r="B4" s="55" t="s">
        <v>775</v>
      </c>
      <c r="C4" s="55">
        <v>12</v>
      </c>
      <c r="D4" s="55">
        <v>4</v>
      </c>
      <c r="E4" s="55">
        <v>8</v>
      </c>
      <c r="F4" s="55" t="s">
        <v>775</v>
      </c>
      <c r="G4" s="55">
        <v>12</v>
      </c>
      <c r="H4" s="55">
        <v>4</v>
      </c>
      <c r="K4" s="57"/>
    </row>
    <row r="5" spans="1:12">
      <c r="A5" s="50" t="s">
        <v>777</v>
      </c>
      <c r="B5" s="55">
        <v>8</v>
      </c>
      <c r="C5" s="55" t="s">
        <v>775</v>
      </c>
      <c r="D5" s="55">
        <v>12</v>
      </c>
      <c r="E5" s="55">
        <v>4</v>
      </c>
      <c r="F5" s="55">
        <v>8</v>
      </c>
      <c r="G5" s="55" t="s">
        <v>775</v>
      </c>
      <c r="H5" s="55">
        <v>12</v>
      </c>
      <c r="K5" s="57"/>
    </row>
    <row r="6" spans="1:12">
      <c r="A6" s="50" t="s">
        <v>778</v>
      </c>
      <c r="B6" s="55">
        <v>4</v>
      </c>
      <c r="C6" s="55">
        <v>8</v>
      </c>
      <c r="D6" s="55" t="s">
        <v>775</v>
      </c>
      <c r="E6" s="55">
        <v>12</v>
      </c>
      <c r="F6" s="55">
        <v>4</v>
      </c>
      <c r="G6" s="55">
        <v>8</v>
      </c>
      <c r="H6" s="55" t="s">
        <v>775</v>
      </c>
      <c r="K6" s="57"/>
    </row>
    <row r="7" spans="1:12">
      <c r="A7" s="50" t="s">
        <v>779</v>
      </c>
      <c r="B7" s="55">
        <v>12</v>
      </c>
      <c r="C7" s="55">
        <v>4</v>
      </c>
      <c r="D7" s="55">
        <v>8</v>
      </c>
      <c r="E7" s="55" t="s">
        <v>775</v>
      </c>
      <c r="F7" s="55">
        <v>12</v>
      </c>
      <c r="G7" s="55">
        <v>4</v>
      </c>
      <c r="H7" s="55">
        <v>8</v>
      </c>
      <c r="K7" s="57"/>
    </row>
    <row r="8" spans="1:12">
      <c r="A8" s="50" t="s">
        <v>780</v>
      </c>
      <c r="B8" s="55" t="s">
        <v>775</v>
      </c>
      <c r="C8" s="55">
        <v>12</v>
      </c>
      <c r="D8" s="55">
        <v>4</v>
      </c>
      <c r="E8" s="55">
        <v>8</v>
      </c>
      <c r="F8" s="55" t="s">
        <v>775</v>
      </c>
      <c r="G8" s="55">
        <v>12</v>
      </c>
      <c r="H8" s="55">
        <v>4</v>
      </c>
      <c r="K8" s="57"/>
    </row>
    <row r="9" spans="1:12">
      <c r="A9" s="50" t="s">
        <v>781</v>
      </c>
      <c r="B9" s="55">
        <v>8</v>
      </c>
      <c r="C9" s="55" t="s">
        <v>775</v>
      </c>
      <c r="D9" s="55">
        <v>12</v>
      </c>
      <c r="E9" s="55">
        <v>4</v>
      </c>
      <c r="F9" s="55">
        <v>8</v>
      </c>
      <c r="G9" s="55" t="s">
        <v>775</v>
      </c>
      <c r="H9" s="55">
        <v>12</v>
      </c>
      <c r="K9" s="57"/>
    </row>
    <row r="11" spans="1:12">
      <c r="B11" s="109" t="s">
        <v>782</v>
      </c>
      <c r="C11" s="109"/>
      <c r="D11" s="109"/>
      <c r="E11" s="109"/>
      <c r="F11" s="109"/>
      <c r="G11" s="109"/>
      <c r="H11" s="109"/>
    </row>
    <row r="12" spans="1:12">
      <c r="A12" s="58">
        <v>12</v>
      </c>
      <c r="B12" s="56"/>
      <c r="C12" s="57"/>
      <c r="D12" s="57"/>
      <c r="E12" s="57"/>
      <c r="F12" s="57"/>
      <c r="G12" s="57"/>
      <c r="H12" s="57"/>
    </row>
    <row r="13" spans="1:12">
      <c r="A13" s="58">
        <v>8</v>
      </c>
      <c r="B13" s="57"/>
      <c r="C13" s="57"/>
      <c r="D13" s="57"/>
      <c r="E13" s="57"/>
      <c r="F13" s="57"/>
      <c r="G13" s="57"/>
      <c r="H13" s="57"/>
    </row>
    <row r="14" spans="1:12">
      <c r="A14" s="58">
        <v>4</v>
      </c>
      <c r="B14" s="57"/>
      <c r="C14" s="57"/>
      <c r="D14" s="57"/>
      <c r="E14" s="57"/>
      <c r="F14" s="57"/>
      <c r="G14" s="57"/>
      <c r="H14" s="57"/>
    </row>
    <row r="15" spans="1:12">
      <c r="A15" s="58" t="s">
        <v>775</v>
      </c>
      <c r="B15" s="57"/>
      <c r="C15" s="57"/>
      <c r="D15" s="57"/>
      <c r="E15" s="57"/>
      <c r="F15" s="57"/>
      <c r="G15" s="57"/>
      <c r="H15" s="57"/>
    </row>
  </sheetData>
  <mergeCells count="1">
    <mergeCell ref="B11:H1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795E20-5793-4CB4-90DA-4CD8CD82DA12}">
  <dimension ref="A1:L26"/>
  <sheetViews>
    <sheetView zoomScaleNormal="100" workbookViewId="0"/>
  </sheetViews>
  <sheetFormatPr defaultRowHeight="14.4"/>
  <cols>
    <col min="1" max="1" width="9.88671875" style="48" bestFit="1" customWidth="1"/>
    <col min="2" max="2" width="15.44140625" style="48" bestFit="1" customWidth="1"/>
    <col min="3" max="3" width="13.6640625" style="48" bestFit="1" customWidth="1"/>
    <col min="4" max="4" width="12.33203125" style="48" bestFit="1" customWidth="1"/>
    <col min="5" max="5" width="13.33203125" style="48" bestFit="1" customWidth="1"/>
    <col min="6" max="6" width="9.33203125" style="48" bestFit="1" customWidth="1"/>
    <col min="7" max="7" width="11.109375" style="48" customWidth="1"/>
    <col min="8" max="11" width="8.88671875" style="48"/>
    <col min="12" max="12" width="10.109375" style="48" bestFit="1" customWidth="1"/>
    <col min="13" max="16384" width="8.88671875" style="48"/>
  </cols>
  <sheetData>
    <row r="1" spans="1:12" ht="15.6">
      <c r="A1" s="69" t="s">
        <v>806</v>
      </c>
    </row>
    <row r="2" spans="1:12" ht="15.6">
      <c r="A2" s="69" t="s">
        <v>807</v>
      </c>
    </row>
    <row r="3" spans="1:12" ht="15.6">
      <c r="A3" s="69" t="s">
        <v>808</v>
      </c>
    </row>
    <row r="4" spans="1:12" ht="15.6">
      <c r="A4" s="69" t="s">
        <v>809</v>
      </c>
    </row>
    <row r="5" spans="1:12" ht="15.6">
      <c r="A5" s="69" t="s">
        <v>810</v>
      </c>
    </row>
    <row r="6" spans="1:12" ht="15.6">
      <c r="A6" s="69" t="s">
        <v>811</v>
      </c>
    </row>
    <row r="8" spans="1:12" ht="15" thickBot="1">
      <c r="J8" s="48" t="s">
        <v>812</v>
      </c>
    </row>
    <row r="9" spans="1:12" ht="15" thickBot="1">
      <c r="B9" s="59" t="s">
        <v>783</v>
      </c>
      <c r="C9" s="59" t="s">
        <v>784</v>
      </c>
      <c r="D9" s="60" t="s">
        <v>785</v>
      </c>
      <c r="E9" s="61" t="s">
        <v>786</v>
      </c>
      <c r="F9" s="62" t="s">
        <v>787</v>
      </c>
      <c r="G9" s="63" t="s">
        <v>788</v>
      </c>
    </row>
    <row r="10" spans="1:12">
      <c r="B10" s="64" t="s">
        <v>789</v>
      </c>
      <c r="C10" s="65">
        <v>33219</v>
      </c>
      <c r="D10" s="66" t="str">
        <f>IF(WEEKDAY(C10)=2,"+","")</f>
        <v/>
      </c>
      <c r="E10" s="66"/>
      <c r="F10" s="66" t="str">
        <f>IF(MONTH(C10)=2,"+","")</f>
        <v/>
      </c>
      <c r="G10" s="66"/>
      <c r="L10" s="70"/>
    </row>
    <row r="11" spans="1:12">
      <c r="B11" s="67" t="s">
        <v>790</v>
      </c>
      <c r="C11" s="68">
        <v>33800</v>
      </c>
      <c r="D11" s="57"/>
      <c r="E11" s="57"/>
      <c r="F11" s="57"/>
      <c r="G11" s="57"/>
      <c r="L11" s="70"/>
    </row>
    <row r="12" spans="1:12">
      <c r="B12" s="67" t="s">
        <v>791</v>
      </c>
      <c r="C12" s="68">
        <v>32027</v>
      </c>
      <c r="D12" s="57"/>
      <c r="E12" s="57"/>
      <c r="F12" s="57"/>
      <c r="G12" s="57"/>
      <c r="L12" s="70"/>
    </row>
    <row r="13" spans="1:12">
      <c r="B13" s="67" t="s">
        <v>792</v>
      </c>
      <c r="C13" s="68">
        <v>28760</v>
      </c>
      <c r="D13" s="57"/>
      <c r="E13" s="57"/>
      <c r="F13" s="57"/>
      <c r="G13" s="57"/>
      <c r="L13" s="70"/>
    </row>
    <row r="14" spans="1:12">
      <c r="B14" s="67" t="s">
        <v>793</v>
      </c>
      <c r="C14" s="68">
        <v>23969</v>
      </c>
      <c r="D14" s="57"/>
      <c r="E14" s="57"/>
      <c r="F14" s="57"/>
      <c r="G14" s="57"/>
      <c r="L14" s="70"/>
    </row>
    <row r="15" spans="1:12">
      <c r="B15" s="67" t="s">
        <v>794</v>
      </c>
      <c r="C15" s="68">
        <v>24054</v>
      </c>
      <c r="D15" s="57"/>
      <c r="E15" s="57"/>
      <c r="F15" s="57"/>
      <c r="G15" s="57"/>
      <c r="L15" s="70"/>
    </row>
    <row r="16" spans="1:12">
      <c r="B16" s="67" t="s">
        <v>795</v>
      </c>
      <c r="C16" s="68">
        <v>31839</v>
      </c>
      <c r="D16" s="57"/>
      <c r="E16" s="57"/>
      <c r="F16" s="57"/>
      <c r="G16" s="57"/>
      <c r="L16" s="70"/>
    </row>
    <row r="17" spans="2:12">
      <c r="B17" s="67" t="s">
        <v>796</v>
      </c>
      <c r="C17" s="68">
        <v>32897</v>
      </c>
      <c r="D17" s="57"/>
      <c r="E17" s="57"/>
      <c r="F17" s="57"/>
      <c r="G17" s="57"/>
      <c r="L17" s="70"/>
    </row>
    <row r="18" spans="2:12">
      <c r="B18" s="67" t="s">
        <v>797</v>
      </c>
      <c r="C18" s="68">
        <v>33662</v>
      </c>
      <c r="D18" s="57"/>
      <c r="E18" s="57"/>
      <c r="F18" s="57"/>
      <c r="G18" s="57"/>
      <c r="L18" s="70"/>
    </row>
    <row r="19" spans="2:12">
      <c r="B19" s="67" t="s">
        <v>798</v>
      </c>
      <c r="C19" s="68">
        <v>31672</v>
      </c>
      <c r="D19" s="57"/>
      <c r="E19" s="57"/>
      <c r="F19" s="57"/>
      <c r="G19" s="57"/>
      <c r="L19" s="70"/>
    </row>
    <row r="20" spans="2:12">
      <c r="B20" s="67" t="s">
        <v>799</v>
      </c>
      <c r="C20" s="68">
        <v>28760</v>
      </c>
      <c r="D20" s="57"/>
      <c r="E20" s="57"/>
      <c r="F20" s="57"/>
      <c r="G20" s="57"/>
      <c r="L20" s="70"/>
    </row>
    <row r="21" spans="2:12">
      <c r="B21" s="67" t="s">
        <v>800</v>
      </c>
      <c r="C21" s="68">
        <v>23969</v>
      </c>
      <c r="D21" s="57"/>
      <c r="E21" s="57"/>
      <c r="F21" s="57"/>
      <c r="G21" s="57"/>
      <c r="J21" s="71" t="s">
        <v>813</v>
      </c>
    </row>
    <row r="22" spans="2:12">
      <c r="B22" s="67" t="s">
        <v>801</v>
      </c>
      <c r="C22" s="68">
        <v>23972</v>
      </c>
      <c r="D22" s="57"/>
      <c r="E22" s="57"/>
      <c r="F22" s="57"/>
      <c r="G22" s="57"/>
    </row>
    <row r="23" spans="2:12">
      <c r="B23" s="67" t="s">
        <v>802</v>
      </c>
      <c r="C23" s="68">
        <v>31992</v>
      </c>
      <c r="D23" s="57"/>
      <c r="E23" s="57"/>
      <c r="F23" s="57"/>
      <c r="G23" s="57"/>
    </row>
    <row r="24" spans="2:12">
      <c r="B24" s="67" t="s">
        <v>803</v>
      </c>
      <c r="C24" s="68">
        <v>32002</v>
      </c>
      <c r="D24" s="57"/>
      <c r="E24" s="57"/>
      <c r="F24" s="57"/>
      <c r="G24" s="57"/>
    </row>
    <row r="25" spans="2:12">
      <c r="B25" s="67" t="s">
        <v>804</v>
      </c>
      <c r="C25" s="68">
        <v>33219</v>
      </c>
      <c r="D25" s="57"/>
      <c r="E25" s="57"/>
      <c r="F25" s="57"/>
      <c r="G25" s="57"/>
    </row>
    <row r="26" spans="2:12">
      <c r="B26" s="67" t="s">
        <v>805</v>
      </c>
      <c r="C26" s="68">
        <v>36178</v>
      </c>
      <c r="D26" s="57"/>
      <c r="E26" s="57"/>
      <c r="F26" s="57"/>
      <c r="G26" s="57"/>
    </row>
  </sheetData>
  <pageMargins left="0.7" right="0.7" top="0.75" bottom="0.75" header="0.3" footer="0.3"/>
  <pageSetup orientation="portrait" verticalDpi="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C523B-0EE1-44C5-8732-6096CA5DF86A}">
  <dimension ref="A1:L53"/>
  <sheetViews>
    <sheetView showGridLines="0" workbookViewId="0"/>
  </sheetViews>
  <sheetFormatPr defaultColWidth="9" defaultRowHeight="15"/>
  <cols>
    <col min="1" max="1" width="13.33203125" style="72" customWidth="1"/>
    <col min="2" max="2" width="10" style="73" bestFit="1" customWidth="1"/>
    <col min="3" max="3" width="12.109375" style="72" bestFit="1" customWidth="1"/>
    <col min="4" max="4" width="6.88671875" style="72" customWidth="1"/>
    <col min="5" max="5" width="11.88671875" style="72" customWidth="1"/>
    <col min="6" max="6" width="11.44140625" style="72" bestFit="1" customWidth="1"/>
    <col min="7" max="7" width="11.44140625" style="72" customWidth="1"/>
    <col min="8" max="9" width="9" style="72"/>
    <col min="10" max="10" width="12.5546875" style="72" bestFit="1" customWidth="1"/>
    <col min="11" max="16384" width="9" style="72"/>
  </cols>
  <sheetData>
    <row r="1" spans="1:9" ht="15.6">
      <c r="A1" s="82" t="s">
        <v>840</v>
      </c>
      <c r="B1" s="83" t="s">
        <v>242</v>
      </c>
      <c r="C1" s="82" t="s">
        <v>839</v>
      </c>
      <c r="D1" s="82" t="s">
        <v>838</v>
      </c>
      <c r="E1" s="82" t="s">
        <v>837</v>
      </c>
      <c r="F1" s="82" t="s">
        <v>836</v>
      </c>
      <c r="G1" s="77"/>
      <c r="I1" s="72" t="s">
        <v>835</v>
      </c>
    </row>
    <row r="2" spans="1:9">
      <c r="A2" s="81">
        <v>42371</v>
      </c>
      <c r="B2" s="80" t="s">
        <v>824</v>
      </c>
      <c r="C2" s="80" t="s">
        <v>820</v>
      </c>
      <c r="D2" s="79">
        <v>1</v>
      </c>
      <c r="E2" s="78">
        <v>419</v>
      </c>
      <c r="F2" s="78">
        <v>419</v>
      </c>
      <c r="G2" s="77"/>
    </row>
    <row r="3" spans="1:9">
      <c r="A3" s="81">
        <v>42371</v>
      </c>
      <c r="B3" s="80" t="s">
        <v>211</v>
      </c>
      <c r="C3" s="80" t="s">
        <v>820</v>
      </c>
      <c r="D3" s="79">
        <v>2</v>
      </c>
      <c r="E3" s="78">
        <v>1330</v>
      </c>
      <c r="F3" s="78">
        <v>2660</v>
      </c>
      <c r="G3" s="77"/>
      <c r="I3" s="72" t="s">
        <v>834</v>
      </c>
    </row>
    <row r="4" spans="1:9">
      <c r="A4" s="81">
        <v>42372</v>
      </c>
      <c r="B4" s="80" t="s">
        <v>211</v>
      </c>
      <c r="C4" s="80" t="s">
        <v>822</v>
      </c>
      <c r="D4" s="79">
        <v>2</v>
      </c>
      <c r="E4" s="78">
        <v>499</v>
      </c>
      <c r="F4" s="78">
        <v>998</v>
      </c>
      <c r="G4" s="77"/>
    </row>
    <row r="5" spans="1:9">
      <c r="A5" s="81">
        <v>42372</v>
      </c>
      <c r="B5" s="80" t="s">
        <v>211</v>
      </c>
      <c r="C5" s="80" t="s">
        <v>823</v>
      </c>
      <c r="D5" s="79">
        <v>3</v>
      </c>
      <c r="E5" s="78">
        <v>429</v>
      </c>
      <c r="F5" s="78">
        <v>1287</v>
      </c>
      <c r="G5" s="77"/>
      <c r="I5" s="72" t="s">
        <v>833</v>
      </c>
    </row>
    <row r="6" spans="1:9">
      <c r="A6" s="81">
        <v>42372</v>
      </c>
      <c r="B6" s="80" t="s">
        <v>816</v>
      </c>
      <c r="C6" s="80" t="s">
        <v>814</v>
      </c>
      <c r="D6" s="79">
        <v>2</v>
      </c>
      <c r="E6" s="78">
        <v>849</v>
      </c>
      <c r="F6" s="78">
        <v>1698</v>
      </c>
      <c r="G6" s="77"/>
    </row>
    <row r="7" spans="1:9">
      <c r="A7" s="81">
        <v>42373</v>
      </c>
      <c r="B7" s="80" t="s">
        <v>210</v>
      </c>
      <c r="C7" s="80" t="s">
        <v>823</v>
      </c>
      <c r="D7" s="79">
        <v>5</v>
      </c>
      <c r="E7" s="78">
        <v>409</v>
      </c>
      <c r="F7" s="78">
        <v>2045</v>
      </c>
      <c r="G7" s="77"/>
      <c r="I7" s="72" t="s">
        <v>832</v>
      </c>
    </row>
    <row r="8" spans="1:9">
      <c r="A8" s="81">
        <v>42373</v>
      </c>
      <c r="B8" s="80" t="s">
        <v>211</v>
      </c>
      <c r="C8" s="80" t="s">
        <v>821</v>
      </c>
      <c r="D8" s="79">
        <v>3</v>
      </c>
      <c r="E8" s="78">
        <v>465</v>
      </c>
      <c r="F8" s="78">
        <v>1395</v>
      </c>
      <c r="G8" s="77"/>
    </row>
    <row r="9" spans="1:9">
      <c r="A9" s="81">
        <v>42376</v>
      </c>
      <c r="B9" s="80" t="s">
        <v>824</v>
      </c>
      <c r="C9" s="80" t="s">
        <v>823</v>
      </c>
      <c r="D9" s="79">
        <v>6</v>
      </c>
      <c r="E9" s="78">
        <v>435</v>
      </c>
      <c r="F9" s="78">
        <v>2610</v>
      </c>
      <c r="G9" s="77"/>
      <c r="I9" s="72" t="s">
        <v>831</v>
      </c>
    </row>
    <row r="10" spans="1:9">
      <c r="A10" s="81">
        <v>42376</v>
      </c>
      <c r="B10" s="80" t="s">
        <v>207</v>
      </c>
      <c r="C10" s="80" t="s">
        <v>821</v>
      </c>
      <c r="D10" s="79">
        <v>3</v>
      </c>
      <c r="E10" s="78">
        <v>485</v>
      </c>
      <c r="F10" s="78">
        <v>1455</v>
      </c>
      <c r="G10" s="77"/>
    </row>
    <row r="11" spans="1:9">
      <c r="A11" s="81">
        <v>42376</v>
      </c>
      <c r="B11" s="80" t="s">
        <v>211</v>
      </c>
      <c r="C11" s="80" t="s">
        <v>830</v>
      </c>
      <c r="D11" s="79">
        <v>1</v>
      </c>
      <c r="E11" s="78">
        <v>599</v>
      </c>
      <c r="F11" s="78">
        <v>599</v>
      </c>
      <c r="G11" s="77"/>
      <c r="I11" s="72" t="s">
        <v>829</v>
      </c>
    </row>
    <row r="12" spans="1:9">
      <c r="A12" s="81">
        <v>42376</v>
      </c>
      <c r="B12" s="80" t="s">
        <v>824</v>
      </c>
      <c r="C12" s="80" t="s">
        <v>820</v>
      </c>
      <c r="D12" s="79">
        <v>1</v>
      </c>
      <c r="E12" s="78">
        <v>1250</v>
      </c>
      <c r="F12" s="78">
        <v>1250</v>
      </c>
      <c r="G12" s="77"/>
    </row>
    <row r="13" spans="1:9">
      <c r="A13" s="81">
        <v>42378</v>
      </c>
      <c r="B13" s="80" t="s">
        <v>211</v>
      </c>
      <c r="C13" s="80" t="s">
        <v>828</v>
      </c>
      <c r="D13" s="79">
        <v>6</v>
      </c>
      <c r="E13" s="78">
        <v>1149</v>
      </c>
      <c r="F13" s="78">
        <v>6894</v>
      </c>
      <c r="G13" s="77"/>
      <c r="I13" s="72" t="s">
        <v>827</v>
      </c>
    </row>
    <row r="14" spans="1:9">
      <c r="A14" s="81">
        <v>42379</v>
      </c>
      <c r="B14" s="80" t="s">
        <v>207</v>
      </c>
      <c r="C14" s="80" t="s">
        <v>818</v>
      </c>
      <c r="D14" s="79">
        <v>1</v>
      </c>
      <c r="E14" s="78">
        <v>1299</v>
      </c>
      <c r="F14" s="78">
        <v>1299</v>
      </c>
      <c r="G14" s="77"/>
      <c r="I14" s="72" t="s">
        <v>826</v>
      </c>
    </row>
    <row r="15" spans="1:9">
      <c r="A15" s="81">
        <v>42379</v>
      </c>
      <c r="B15" s="80" t="s">
        <v>207</v>
      </c>
      <c r="C15" s="80" t="s">
        <v>825</v>
      </c>
      <c r="D15" s="79">
        <v>4</v>
      </c>
      <c r="E15" s="78">
        <v>589</v>
      </c>
      <c r="F15" s="78">
        <v>2356</v>
      </c>
      <c r="G15" s="77"/>
    </row>
    <row r="16" spans="1:9">
      <c r="A16" s="81">
        <v>42379</v>
      </c>
      <c r="B16" s="80" t="s">
        <v>210</v>
      </c>
      <c r="C16" s="80" t="s">
        <v>815</v>
      </c>
      <c r="D16" s="79">
        <v>2</v>
      </c>
      <c r="E16" s="78">
        <v>339</v>
      </c>
      <c r="F16" s="78">
        <v>678</v>
      </c>
      <c r="G16" s="77"/>
    </row>
    <row r="17" spans="1:12">
      <c r="A17" s="81">
        <v>42380</v>
      </c>
      <c r="B17" s="80" t="s">
        <v>824</v>
      </c>
      <c r="C17" s="80" t="s">
        <v>822</v>
      </c>
      <c r="D17" s="79">
        <v>1</v>
      </c>
      <c r="E17" s="78">
        <v>548.9</v>
      </c>
      <c r="F17" s="78">
        <v>548.9</v>
      </c>
      <c r="G17" s="77"/>
    </row>
    <row r="18" spans="1:12">
      <c r="A18" s="81">
        <v>42380</v>
      </c>
      <c r="B18" s="80" t="s">
        <v>210</v>
      </c>
      <c r="C18" s="80" t="s">
        <v>823</v>
      </c>
      <c r="D18" s="79">
        <v>2</v>
      </c>
      <c r="E18" s="78">
        <v>389</v>
      </c>
      <c r="F18" s="78">
        <v>778</v>
      </c>
      <c r="G18" s="77"/>
    </row>
    <row r="19" spans="1:12" ht="15.6">
      <c r="A19" s="81">
        <v>42380</v>
      </c>
      <c r="B19" s="80" t="s">
        <v>211</v>
      </c>
      <c r="C19" s="80" t="s">
        <v>820</v>
      </c>
      <c r="D19" s="79">
        <v>1</v>
      </c>
      <c r="E19" s="78">
        <v>1430</v>
      </c>
      <c r="F19" s="78">
        <v>1430</v>
      </c>
      <c r="G19" s="77"/>
      <c r="J19"/>
      <c r="K19"/>
      <c r="L19"/>
    </row>
    <row r="20" spans="1:12" ht="15.6">
      <c r="A20" s="81">
        <v>42383</v>
      </c>
      <c r="B20" s="80" t="s">
        <v>210</v>
      </c>
      <c r="C20" s="80" t="s">
        <v>820</v>
      </c>
      <c r="D20" s="79">
        <v>4</v>
      </c>
      <c r="E20" s="78">
        <v>1199</v>
      </c>
      <c r="F20" s="78">
        <v>4796</v>
      </c>
      <c r="G20" s="77"/>
      <c r="J20"/>
      <c r="K20"/>
      <c r="L20"/>
    </row>
    <row r="21" spans="1:12" ht="15.6">
      <c r="A21" s="81">
        <v>42383</v>
      </c>
      <c r="B21" s="80" t="s">
        <v>207</v>
      </c>
      <c r="C21" s="80" t="s">
        <v>814</v>
      </c>
      <c r="D21" s="79">
        <v>3</v>
      </c>
      <c r="E21" s="78">
        <v>855</v>
      </c>
      <c r="F21" s="78">
        <v>2565</v>
      </c>
      <c r="G21" s="77"/>
      <c r="J21"/>
      <c r="K21"/>
      <c r="L21"/>
    </row>
    <row r="22" spans="1:12" ht="15.6">
      <c r="A22" s="81">
        <v>42383</v>
      </c>
      <c r="B22" s="80" t="s">
        <v>824</v>
      </c>
      <c r="C22" s="80" t="s">
        <v>819</v>
      </c>
      <c r="D22" s="79">
        <v>2</v>
      </c>
      <c r="E22" s="78">
        <v>699</v>
      </c>
      <c r="F22" s="78">
        <v>1398</v>
      </c>
      <c r="G22" s="77"/>
      <c r="J22"/>
      <c r="K22"/>
      <c r="L22"/>
    </row>
    <row r="23" spans="1:12" ht="15.6">
      <c r="A23" s="81">
        <v>42385</v>
      </c>
      <c r="B23" s="80" t="s">
        <v>211</v>
      </c>
      <c r="C23" s="80" t="s">
        <v>817</v>
      </c>
      <c r="D23" s="79">
        <v>5</v>
      </c>
      <c r="E23" s="78">
        <v>369</v>
      </c>
      <c r="F23" s="78">
        <v>1845</v>
      </c>
      <c r="G23" s="77"/>
      <c r="J23"/>
      <c r="K23"/>
      <c r="L23"/>
    </row>
    <row r="24" spans="1:12" ht="15.6">
      <c r="A24" s="81">
        <v>42386</v>
      </c>
      <c r="B24" s="80" t="s">
        <v>210</v>
      </c>
      <c r="C24" s="80" t="s">
        <v>822</v>
      </c>
      <c r="D24" s="79">
        <v>3</v>
      </c>
      <c r="E24" s="78">
        <v>449.1</v>
      </c>
      <c r="F24" s="78">
        <v>1347.3000000000002</v>
      </c>
      <c r="G24" s="77"/>
      <c r="J24"/>
      <c r="K24"/>
      <c r="L24"/>
    </row>
    <row r="25" spans="1:12" ht="15.6">
      <c r="A25" s="81">
        <v>42386</v>
      </c>
      <c r="B25" s="80" t="s">
        <v>211</v>
      </c>
      <c r="C25" s="80" t="s">
        <v>823</v>
      </c>
      <c r="D25" s="79">
        <v>7</v>
      </c>
      <c r="E25" s="78">
        <v>699</v>
      </c>
      <c r="F25" s="78">
        <v>4893</v>
      </c>
      <c r="G25" s="77"/>
      <c r="J25"/>
      <c r="K25"/>
      <c r="L25"/>
    </row>
    <row r="26" spans="1:12" ht="15.6">
      <c r="A26" s="81">
        <v>42387</v>
      </c>
      <c r="B26" s="80" t="s">
        <v>211</v>
      </c>
      <c r="C26" s="80" t="s">
        <v>822</v>
      </c>
      <c r="D26" s="79">
        <v>1</v>
      </c>
      <c r="E26" s="78">
        <v>528.94000000000005</v>
      </c>
      <c r="F26" s="78">
        <v>528.94000000000005</v>
      </c>
      <c r="G26" s="77"/>
      <c r="J26"/>
      <c r="K26"/>
      <c r="L26"/>
    </row>
    <row r="27" spans="1:12" ht="15.6">
      <c r="A27" s="81">
        <v>42387</v>
      </c>
      <c r="B27" s="80" t="s">
        <v>207</v>
      </c>
      <c r="C27" s="80" t="s">
        <v>821</v>
      </c>
      <c r="D27" s="79">
        <v>1</v>
      </c>
      <c r="E27" s="78">
        <v>445</v>
      </c>
      <c r="F27" s="78">
        <v>445</v>
      </c>
      <c r="G27" s="77"/>
      <c r="J27"/>
      <c r="K27"/>
      <c r="L27"/>
    </row>
    <row r="28" spans="1:12" ht="15.6">
      <c r="A28" s="81">
        <v>42388</v>
      </c>
      <c r="B28" s="80" t="s">
        <v>816</v>
      </c>
      <c r="C28" s="80" t="s">
        <v>818</v>
      </c>
      <c r="D28" s="79">
        <v>5</v>
      </c>
      <c r="E28" s="78">
        <v>1100</v>
      </c>
      <c r="F28" s="78">
        <v>5500</v>
      </c>
      <c r="G28" s="77"/>
      <c r="J28"/>
      <c r="K28"/>
      <c r="L28"/>
    </row>
    <row r="29" spans="1:12" ht="15.6">
      <c r="A29" s="81">
        <v>42388</v>
      </c>
      <c r="B29" s="80" t="s">
        <v>211</v>
      </c>
      <c r="C29" s="80" t="s">
        <v>820</v>
      </c>
      <c r="D29" s="79">
        <v>3</v>
      </c>
      <c r="E29" s="78">
        <v>1230</v>
      </c>
      <c r="F29" s="78">
        <v>3690</v>
      </c>
      <c r="G29" s="77"/>
      <c r="J29"/>
      <c r="K29"/>
      <c r="L29"/>
    </row>
    <row r="30" spans="1:12" ht="15.6">
      <c r="A30" s="81">
        <v>42388</v>
      </c>
      <c r="B30" s="80" t="s">
        <v>210</v>
      </c>
      <c r="C30" s="80" t="s">
        <v>819</v>
      </c>
      <c r="D30" s="79">
        <v>1</v>
      </c>
      <c r="E30" s="78">
        <v>759</v>
      </c>
      <c r="F30" s="78">
        <v>759</v>
      </c>
      <c r="G30" s="77"/>
      <c r="J30"/>
      <c r="K30"/>
      <c r="L30"/>
    </row>
    <row r="31" spans="1:12" ht="15.6">
      <c r="A31" s="81">
        <v>42389</v>
      </c>
      <c r="B31" s="80" t="s">
        <v>211</v>
      </c>
      <c r="C31" s="80" t="s">
        <v>818</v>
      </c>
      <c r="D31" s="79">
        <v>2</v>
      </c>
      <c r="E31" s="78">
        <v>1399</v>
      </c>
      <c r="F31" s="78">
        <v>2798</v>
      </c>
      <c r="G31" s="77"/>
      <c r="J31"/>
      <c r="K31"/>
      <c r="L31"/>
    </row>
    <row r="32" spans="1:12" ht="15.6">
      <c r="A32" s="81">
        <v>42389</v>
      </c>
      <c r="B32" s="80" t="s">
        <v>816</v>
      </c>
      <c r="C32" s="80" t="s">
        <v>815</v>
      </c>
      <c r="D32" s="79">
        <v>3</v>
      </c>
      <c r="E32" s="78">
        <v>326</v>
      </c>
      <c r="F32" s="78">
        <v>978</v>
      </c>
      <c r="G32" s="77"/>
      <c r="J32"/>
      <c r="K32"/>
      <c r="L32"/>
    </row>
    <row r="33" spans="1:12" ht="15.6">
      <c r="A33" s="81">
        <v>42390</v>
      </c>
      <c r="B33" s="80" t="s">
        <v>207</v>
      </c>
      <c r="C33" s="80" t="s">
        <v>817</v>
      </c>
      <c r="D33" s="79">
        <v>1</v>
      </c>
      <c r="E33" s="78">
        <v>383.76</v>
      </c>
      <c r="F33" s="78">
        <v>383.76</v>
      </c>
      <c r="G33" s="77"/>
      <c r="J33"/>
      <c r="K33"/>
      <c r="L33"/>
    </row>
    <row r="34" spans="1:12" ht="15.6">
      <c r="A34" s="81">
        <v>42394</v>
      </c>
      <c r="B34" s="80" t="s">
        <v>816</v>
      </c>
      <c r="C34" s="80" t="s">
        <v>815</v>
      </c>
      <c r="D34" s="79">
        <v>1</v>
      </c>
      <c r="E34" s="78">
        <v>349</v>
      </c>
      <c r="F34" s="78">
        <v>349</v>
      </c>
      <c r="G34" s="77"/>
      <c r="J34"/>
      <c r="K34"/>
      <c r="L34"/>
    </row>
    <row r="35" spans="1:12" ht="15.6">
      <c r="A35" s="81">
        <v>42395</v>
      </c>
      <c r="B35" s="80" t="s">
        <v>207</v>
      </c>
      <c r="C35" s="80" t="s">
        <v>814</v>
      </c>
      <c r="D35" s="79">
        <v>2</v>
      </c>
      <c r="E35" s="78">
        <v>869</v>
      </c>
      <c r="F35" s="78">
        <v>1738</v>
      </c>
      <c r="G35" s="77"/>
      <c r="J35"/>
      <c r="K35"/>
      <c r="L35"/>
    </row>
    <row r="36" spans="1:12" ht="15.6">
      <c r="A36" s="75"/>
      <c r="B36" s="76"/>
      <c r="C36" s="75"/>
      <c r="D36" s="75"/>
      <c r="E36" s="75"/>
      <c r="F36" s="75"/>
      <c r="G36" s="74"/>
      <c r="J36"/>
      <c r="K36"/>
      <c r="L36"/>
    </row>
    <row r="37" spans="1:12" ht="15.6">
      <c r="J37"/>
    </row>
    <row r="38" spans="1:12" ht="15.6">
      <c r="J38"/>
    </row>
    <row r="39" spans="1:12" ht="15.6">
      <c r="J39"/>
    </row>
    <row r="40" spans="1:12" ht="15.6">
      <c r="J40"/>
    </row>
    <row r="41" spans="1:12" ht="15.6">
      <c r="J41"/>
    </row>
    <row r="42" spans="1:12" ht="15.6">
      <c r="J42"/>
    </row>
    <row r="43" spans="1:12" ht="15.6">
      <c r="J43"/>
    </row>
    <row r="44" spans="1:12" ht="15.6">
      <c r="J44"/>
    </row>
    <row r="45" spans="1:12" ht="15.6">
      <c r="J45"/>
    </row>
    <row r="46" spans="1:12" ht="15.6">
      <c r="J46"/>
    </row>
    <row r="47" spans="1:12" ht="15.6">
      <c r="J47"/>
    </row>
    <row r="48" spans="1:12" ht="15.6">
      <c r="J48"/>
    </row>
    <row r="49" spans="10:10" ht="15.6">
      <c r="J49"/>
    </row>
    <row r="50" spans="10:10" ht="15.6">
      <c r="J50"/>
    </row>
    <row r="51" spans="10:10" ht="15.6">
      <c r="J51"/>
    </row>
    <row r="52" spans="10:10" ht="15.6">
      <c r="J52"/>
    </row>
    <row r="53" spans="10:10" ht="15.6">
      <c r="J53"/>
    </row>
  </sheetData>
  <dataValidations count="2">
    <dataValidation type="list" allowBlank="1" showInputMessage="1" showErrorMessage="1" sqref="B2:B36" xr:uid="{00000000-0002-0000-0600-000001000000}">
      <formula1>"Pärnu, Tallinn, Tartu, Valga, Võru"</formula1>
    </dataValidation>
    <dataValidation type="list" allowBlank="1" showInputMessage="1" showErrorMessage="1" sqref="C2:C36" xr:uid="{00000000-0002-0000-0600-000000000000}">
      <formula1>A_Mark</formula1>
    </dataValidation>
  </dataValidations>
  <pageMargins left="0.75" right="0.75" top="1" bottom="1" header="0.5" footer="0.5"/>
  <pageSetup paperSize="9" orientation="portrait" horizontalDpi="300" verticalDpi="300" r:id="rId1"/>
  <headerFooter alignWithMargins="0">
    <oddHeader>&amp;A</oddHeader>
    <oddFooter>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97506-E46E-443F-A7B4-057A1417D056}">
  <dimension ref="A1:I107"/>
  <sheetViews>
    <sheetView workbookViewId="0">
      <selection activeCell="B9" sqref="B9"/>
    </sheetView>
  </sheetViews>
  <sheetFormatPr defaultColWidth="9" defaultRowHeight="14.4"/>
  <cols>
    <col min="1" max="1" width="8.77734375" style="84" customWidth="1"/>
    <col min="2" max="2" width="34.33203125" style="84" customWidth="1"/>
    <col min="3" max="3" width="8" style="84" customWidth="1"/>
    <col min="4" max="4" width="20.5546875" style="84" customWidth="1"/>
    <col min="5" max="5" width="14.88671875" style="84" bestFit="1" customWidth="1"/>
    <col min="6" max="16384" width="9" style="84"/>
  </cols>
  <sheetData>
    <row r="1" spans="1:9">
      <c r="A1" s="84" t="s">
        <v>973</v>
      </c>
    </row>
    <row r="2" spans="1:9">
      <c r="A2" s="88" t="s">
        <v>972</v>
      </c>
    </row>
    <row r="3" spans="1:9">
      <c r="A3" s="88" t="s">
        <v>971</v>
      </c>
    </row>
    <row r="4" spans="1:9">
      <c r="A4" s="88" t="s">
        <v>970</v>
      </c>
    </row>
    <row r="5" spans="1:9" ht="15.75" customHeight="1">
      <c r="A5" s="88" t="s">
        <v>969</v>
      </c>
    </row>
    <row r="6" spans="1:9" ht="17.25" customHeight="1"/>
    <row r="7" spans="1:9" ht="15.6">
      <c r="A7" s="87" t="s">
        <v>968</v>
      </c>
      <c r="B7" s="87" t="s">
        <v>140</v>
      </c>
      <c r="C7" s="87" t="s">
        <v>585</v>
      </c>
      <c r="D7" s="87" t="s">
        <v>967</v>
      </c>
      <c r="E7" s="87" t="s">
        <v>966</v>
      </c>
      <c r="I7" s="86"/>
    </row>
    <row r="8" spans="1:9" ht="15" customHeight="1">
      <c r="A8" s="85">
        <v>1</v>
      </c>
      <c r="B8" s="85" t="s">
        <v>965</v>
      </c>
      <c r="C8" s="85">
        <v>71</v>
      </c>
      <c r="D8" s="85">
        <v>74</v>
      </c>
      <c r="E8" s="85" t="s">
        <v>893</v>
      </c>
      <c r="I8" s="86"/>
    </row>
    <row r="9" spans="1:9" ht="15.6">
      <c r="A9" s="85">
        <v>2</v>
      </c>
      <c r="B9" s="85" t="s">
        <v>964</v>
      </c>
      <c r="C9" s="85">
        <v>55</v>
      </c>
      <c r="D9" s="85">
        <v>56</v>
      </c>
      <c r="E9" s="85" t="s">
        <v>867</v>
      </c>
      <c r="I9" s="86"/>
    </row>
    <row r="10" spans="1:9" ht="15.6">
      <c r="A10" s="85">
        <v>3</v>
      </c>
      <c r="B10" s="85" t="s">
        <v>963</v>
      </c>
      <c r="C10" s="85">
        <v>80</v>
      </c>
      <c r="D10" s="85">
        <v>50</v>
      </c>
      <c r="E10" s="85" t="s">
        <v>867</v>
      </c>
      <c r="I10" s="86"/>
    </row>
    <row r="11" spans="1:9" ht="15.6">
      <c r="A11" s="85">
        <v>4</v>
      </c>
      <c r="B11" s="85" t="s">
        <v>962</v>
      </c>
      <c r="C11" s="85">
        <v>62</v>
      </c>
      <c r="D11" s="85">
        <v>41</v>
      </c>
      <c r="E11" s="85" t="s">
        <v>849</v>
      </c>
      <c r="I11" s="86"/>
    </row>
    <row r="12" spans="1:9" ht="15.6">
      <c r="A12" s="85">
        <v>5</v>
      </c>
      <c r="B12" s="85" t="s">
        <v>961</v>
      </c>
      <c r="C12" s="85">
        <v>66</v>
      </c>
      <c r="D12" s="85">
        <v>39.5</v>
      </c>
      <c r="E12" s="85" t="s">
        <v>867</v>
      </c>
      <c r="I12" s="86"/>
    </row>
    <row r="13" spans="1:9" ht="15.6">
      <c r="A13" s="85">
        <v>6</v>
      </c>
      <c r="B13" s="85" t="s">
        <v>960</v>
      </c>
      <c r="C13" s="85">
        <v>60</v>
      </c>
      <c r="D13" s="85">
        <v>31.1</v>
      </c>
      <c r="E13" s="85" t="s">
        <v>847</v>
      </c>
      <c r="I13" s="86"/>
    </row>
    <row r="14" spans="1:9" ht="15.6">
      <c r="A14" s="85">
        <v>7</v>
      </c>
      <c r="B14" s="85" t="s">
        <v>959</v>
      </c>
      <c r="C14" s="85">
        <v>74</v>
      </c>
      <c r="D14" s="85">
        <v>31</v>
      </c>
      <c r="E14" s="85" t="s">
        <v>958</v>
      </c>
      <c r="I14" s="86"/>
    </row>
    <row r="15" spans="1:9" ht="15.6">
      <c r="A15" s="85">
        <v>8</v>
      </c>
      <c r="B15" s="85" t="s">
        <v>957</v>
      </c>
      <c r="C15" s="85">
        <v>54</v>
      </c>
      <c r="D15" s="85">
        <v>30</v>
      </c>
      <c r="E15" s="85" t="s">
        <v>890</v>
      </c>
      <c r="I15" s="86"/>
    </row>
    <row r="16" spans="1:9" ht="15.6">
      <c r="A16" s="85">
        <v>9</v>
      </c>
      <c r="B16" s="85" t="s">
        <v>956</v>
      </c>
      <c r="C16" s="85">
        <v>53</v>
      </c>
      <c r="D16" s="85">
        <v>27</v>
      </c>
      <c r="E16" s="85" t="s">
        <v>847</v>
      </c>
      <c r="I16" s="86"/>
    </row>
    <row r="17" spans="1:9" ht="15.6">
      <c r="A17" s="85">
        <v>10</v>
      </c>
      <c r="B17" s="85" t="s">
        <v>955</v>
      </c>
      <c r="C17" s="85">
        <v>56</v>
      </c>
      <c r="D17" s="85">
        <v>26.5</v>
      </c>
      <c r="E17" s="85" t="s">
        <v>867</v>
      </c>
      <c r="I17" s="86"/>
    </row>
    <row r="18" spans="1:9" ht="15.6">
      <c r="A18" s="85">
        <v>11</v>
      </c>
      <c r="B18" s="85" t="s">
        <v>954</v>
      </c>
      <c r="C18" s="85">
        <v>82</v>
      </c>
      <c r="D18" s="85">
        <v>26</v>
      </c>
      <c r="E18" s="85" t="s">
        <v>841</v>
      </c>
      <c r="I18" s="86"/>
    </row>
    <row r="19" spans="1:9" ht="15.6">
      <c r="A19" s="85">
        <v>12</v>
      </c>
      <c r="B19" s="85" t="s">
        <v>953</v>
      </c>
      <c r="C19" s="85">
        <v>91</v>
      </c>
      <c r="D19" s="85">
        <v>25.5</v>
      </c>
      <c r="E19" s="85" t="s">
        <v>857</v>
      </c>
      <c r="I19" s="86"/>
    </row>
    <row r="20" spans="1:9" ht="15.6">
      <c r="A20" s="85">
        <v>13</v>
      </c>
      <c r="B20" s="85" t="s">
        <v>952</v>
      </c>
      <c r="C20" s="85">
        <v>63</v>
      </c>
      <c r="D20" s="85">
        <v>24.5</v>
      </c>
      <c r="E20" s="85" t="s">
        <v>865</v>
      </c>
      <c r="I20" s="86"/>
    </row>
    <row r="21" spans="1:9" ht="15.6">
      <c r="A21" s="85">
        <v>14</v>
      </c>
      <c r="B21" s="85" t="s">
        <v>951</v>
      </c>
      <c r="C21" s="85">
        <v>54</v>
      </c>
      <c r="D21" s="85">
        <v>24</v>
      </c>
      <c r="E21" s="85" t="s">
        <v>843</v>
      </c>
      <c r="I21" s="86"/>
    </row>
    <row r="22" spans="1:9" ht="15.6">
      <c r="A22" s="85">
        <v>15</v>
      </c>
      <c r="B22" s="85" t="s">
        <v>950</v>
      </c>
      <c r="C22" s="85">
        <v>88</v>
      </c>
      <c r="D22" s="85">
        <v>23.5</v>
      </c>
      <c r="E22" s="85" t="s">
        <v>849</v>
      </c>
      <c r="I22" s="86"/>
    </row>
    <row r="23" spans="1:9" ht="15.6">
      <c r="A23" s="85">
        <v>16</v>
      </c>
      <c r="B23" s="85" t="s">
        <v>949</v>
      </c>
      <c r="C23" s="85">
        <v>77</v>
      </c>
      <c r="D23" s="85">
        <v>23.3</v>
      </c>
      <c r="E23" s="85" t="s">
        <v>867</v>
      </c>
      <c r="I23" s="86"/>
    </row>
    <row r="24" spans="1:9" ht="15.6">
      <c r="A24" s="85">
        <v>17</v>
      </c>
      <c r="B24" s="85" t="s">
        <v>948</v>
      </c>
      <c r="C24" s="85">
        <v>53</v>
      </c>
      <c r="D24" s="85">
        <v>23</v>
      </c>
      <c r="E24" s="85" t="s">
        <v>947</v>
      </c>
      <c r="I24" s="86"/>
    </row>
    <row r="25" spans="1:9" ht="15.6">
      <c r="A25" s="85">
        <v>18</v>
      </c>
      <c r="B25" s="85" t="s">
        <v>946</v>
      </c>
      <c r="C25" s="85">
        <v>75</v>
      </c>
      <c r="D25" s="85">
        <v>22</v>
      </c>
      <c r="E25" s="85" t="s">
        <v>867</v>
      </c>
    </row>
    <row r="26" spans="1:9" ht="15.6">
      <c r="A26" s="85">
        <v>19</v>
      </c>
      <c r="B26" s="85" t="s">
        <v>945</v>
      </c>
      <c r="C26" s="85">
        <v>70</v>
      </c>
      <c r="D26" s="85">
        <v>22</v>
      </c>
      <c r="E26" s="85" t="s">
        <v>867</v>
      </c>
    </row>
    <row r="27" spans="1:9" ht="15.6">
      <c r="A27" s="85">
        <v>20</v>
      </c>
      <c r="B27" s="85" t="s">
        <v>944</v>
      </c>
      <c r="C27" s="85">
        <v>63</v>
      </c>
      <c r="D27" s="85">
        <v>21.3</v>
      </c>
      <c r="E27" s="85" t="s">
        <v>867</v>
      </c>
    </row>
    <row r="28" spans="1:9" ht="15" customHeight="1">
      <c r="A28" s="85">
        <v>21</v>
      </c>
      <c r="B28" s="85" t="s">
        <v>943</v>
      </c>
      <c r="C28" s="85">
        <v>61</v>
      </c>
      <c r="D28" s="85">
        <v>21.2</v>
      </c>
      <c r="E28" s="85" t="s">
        <v>867</v>
      </c>
    </row>
    <row r="29" spans="1:9" ht="15.6">
      <c r="A29" s="85">
        <v>22</v>
      </c>
      <c r="B29" s="85" t="s">
        <v>942</v>
      </c>
      <c r="C29" s="85">
        <v>67</v>
      </c>
      <c r="D29" s="85">
        <v>21</v>
      </c>
      <c r="E29" s="85" t="s">
        <v>867</v>
      </c>
    </row>
    <row r="30" spans="1:9" ht="15.6">
      <c r="A30" s="85">
        <v>23</v>
      </c>
      <c r="B30" s="85" t="s">
        <v>941</v>
      </c>
      <c r="C30" s="85" t="s">
        <v>858</v>
      </c>
      <c r="D30" s="85">
        <v>20</v>
      </c>
      <c r="E30" s="85" t="s">
        <v>841</v>
      </c>
    </row>
    <row r="31" spans="1:9" ht="15.6">
      <c r="A31" s="85">
        <v>24</v>
      </c>
      <c r="B31" s="85" t="s">
        <v>940</v>
      </c>
      <c r="C31" s="85">
        <v>37</v>
      </c>
      <c r="D31" s="85">
        <v>19.8</v>
      </c>
      <c r="E31" s="85" t="s">
        <v>867</v>
      </c>
    </row>
    <row r="32" spans="1:9" ht="15.6">
      <c r="A32" s="85">
        <v>24</v>
      </c>
      <c r="B32" s="85" t="s">
        <v>939</v>
      </c>
      <c r="C32" s="85">
        <v>37</v>
      </c>
      <c r="D32" s="85">
        <v>19.8</v>
      </c>
      <c r="E32" s="85" t="s">
        <v>867</v>
      </c>
    </row>
    <row r="33" spans="1:5" ht="15.6">
      <c r="A33" s="85">
        <v>26</v>
      </c>
      <c r="B33" s="85" t="s">
        <v>938</v>
      </c>
      <c r="C33" s="85">
        <v>56</v>
      </c>
      <c r="D33" s="85">
        <v>19.600000000000001</v>
      </c>
      <c r="E33" s="85" t="s">
        <v>897</v>
      </c>
    </row>
    <row r="34" spans="1:5" ht="15.6">
      <c r="A34" s="85">
        <v>27</v>
      </c>
      <c r="B34" s="85" t="s">
        <v>937</v>
      </c>
      <c r="C34" s="85" t="s">
        <v>858</v>
      </c>
      <c r="D34" s="85">
        <v>19.2</v>
      </c>
      <c r="E34" s="85" t="s">
        <v>877</v>
      </c>
    </row>
    <row r="35" spans="1:5" ht="15.6">
      <c r="A35" s="85">
        <v>28</v>
      </c>
      <c r="B35" s="85" t="s">
        <v>936</v>
      </c>
      <c r="C35" s="85">
        <v>83</v>
      </c>
      <c r="D35" s="85">
        <v>19</v>
      </c>
      <c r="E35" s="85" t="s">
        <v>841</v>
      </c>
    </row>
    <row r="36" spans="1:5" ht="15.6">
      <c r="A36" s="85">
        <v>29</v>
      </c>
      <c r="B36" s="85" t="s">
        <v>935</v>
      </c>
      <c r="C36" s="85">
        <v>45</v>
      </c>
      <c r="D36" s="85">
        <v>18.5</v>
      </c>
      <c r="E36" s="85" t="s">
        <v>843</v>
      </c>
    </row>
    <row r="37" spans="1:5" ht="15.6">
      <c r="A37" s="85">
        <v>30</v>
      </c>
      <c r="B37" s="85" t="s">
        <v>934</v>
      </c>
      <c r="C37" s="85">
        <v>69</v>
      </c>
      <c r="D37" s="85">
        <v>18.100000000000001</v>
      </c>
      <c r="E37" s="85" t="s">
        <v>867</v>
      </c>
    </row>
    <row r="38" spans="1:5" ht="15.6">
      <c r="A38" s="85">
        <v>30</v>
      </c>
      <c r="B38" s="85" t="s">
        <v>933</v>
      </c>
      <c r="C38" s="85">
        <v>47</v>
      </c>
      <c r="D38" s="85">
        <v>18.100000000000001</v>
      </c>
      <c r="E38" s="85" t="s">
        <v>867</v>
      </c>
    </row>
    <row r="39" spans="1:5" ht="15.6">
      <c r="A39" s="85">
        <v>32</v>
      </c>
      <c r="B39" s="85" t="s">
        <v>932</v>
      </c>
      <c r="C39" s="85">
        <v>84</v>
      </c>
      <c r="D39" s="85">
        <v>18</v>
      </c>
      <c r="E39" s="85" t="s">
        <v>886</v>
      </c>
    </row>
    <row r="40" spans="1:5" ht="15.6">
      <c r="A40" s="85">
        <v>32</v>
      </c>
      <c r="B40" s="85" t="s">
        <v>931</v>
      </c>
      <c r="C40" s="85">
        <v>45</v>
      </c>
      <c r="D40" s="85">
        <v>18</v>
      </c>
      <c r="E40" s="85" t="s">
        <v>843</v>
      </c>
    </row>
    <row r="41" spans="1:5" ht="15.6">
      <c r="A41" s="85">
        <v>34</v>
      </c>
      <c r="B41" s="85" t="s">
        <v>930</v>
      </c>
      <c r="C41" s="85">
        <v>50</v>
      </c>
      <c r="D41" s="85">
        <v>17.8</v>
      </c>
      <c r="E41" s="85" t="s">
        <v>843</v>
      </c>
    </row>
    <row r="42" spans="1:5" ht="15.6">
      <c r="A42" s="85">
        <v>35</v>
      </c>
      <c r="B42" s="85" t="s">
        <v>929</v>
      </c>
      <c r="C42" s="85">
        <v>57</v>
      </c>
      <c r="D42" s="85">
        <v>17.7</v>
      </c>
      <c r="E42" s="85" t="s">
        <v>843</v>
      </c>
    </row>
    <row r="43" spans="1:5" ht="15.6">
      <c r="A43" s="85">
        <v>36</v>
      </c>
      <c r="B43" s="85" t="s">
        <v>928</v>
      </c>
      <c r="C43" s="85">
        <v>65</v>
      </c>
      <c r="D43" s="85">
        <v>16.8</v>
      </c>
      <c r="E43" s="85" t="s">
        <v>847</v>
      </c>
    </row>
    <row r="44" spans="1:5" ht="15.6">
      <c r="A44" s="85">
        <v>36</v>
      </c>
      <c r="B44" s="85" t="s">
        <v>927</v>
      </c>
      <c r="C44" s="85">
        <v>43</v>
      </c>
      <c r="D44" s="85">
        <v>16.8</v>
      </c>
      <c r="E44" s="85" t="s">
        <v>843</v>
      </c>
    </row>
    <row r="45" spans="1:5" ht="15.6">
      <c r="A45" s="85">
        <v>38</v>
      </c>
      <c r="B45" s="85" t="s">
        <v>926</v>
      </c>
      <c r="C45" s="85">
        <v>67</v>
      </c>
      <c r="D45" s="85">
        <v>16.600000000000001</v>
      </c>
      <c r="E45" s="85" t="s">
        <v>857</v>
      </c>
    </row>
    <row r="46" spans="1:5" ht="31.2">
      <c r="A46" s="85">
        <v>39</v>
      </c>
      <c r="B46" s="85" t="s">
        <v>925</v>
      </c>
      <c r="C46" s="85">
        <v>57</v>
      </c>
      <c r="D46" s="85">
        <v>16</v>
      </c>
      <c r="E46" s="85" t="s">
        <v>893</v>
      </c>
    </row>
    <row r="47" spans="1:5" ht="15.6">
      <c r="A47" s="85">
        <v>39</v>
      </c>
      <c r="B47" s="85" t="s">
        <v>924</v>
      </c>
      <c r="C47" s="85">
        <v>44</v>
      </c>
      <c r="D47" s="85">
        <v>16</v>
      </c>
      <c r="E47" s="85" t="s">
        <v>923</v>
      </c>
    </row>
    <row r="48" spans="1:5" ht="15.6">
      <c r="A48" s="85">
        <v>39</v>
      </c>
      <c r="B48" s="85" t="s">
        <v>922</v>
      </c>
      <c r="C48" s="85">
        <v>55</v>
      </c>
      <c r="D48" s="85">
        <v>16</v>
      </c>
      <c r="E48" s="85" t="s">
        <v>867</v>
      </c>
    </row>
    <row r="49" spans="1:5" ht="15.6">
      <c r="A49" s="85">
        <v>42</v>
      </c>
      <c r="B49" s="85" t="s">
        <v>921</v>
      </c>
      <c r="C49" s="85">
        <v>67</v>
      </c>
      <c r="D49" s="85">
        <v>15.5</v>
      </c>
      <c r="E49" s="85" t="s">
        <v>847</v>
      </c>
    </row>
    <row r="50" spans="1:5" ht="15.6">
      <c r="A50" s="85">
        <v>43</v>
      </c>
      <c r="B50" s="85" t="s">
        <v>920</v>
      </c>
      <c r="C50" s="85">
        <v>46</v>
      </c>
      <c r="D50" s="85">
        <v>15.1</v>
      </c>
      <c r="E50" s="85" t="s">
        <v>843</v>
      </c>
    </row>
    <row r="51" spans="1:5" ht="15" customHeight="1">
      <c r="A51" s="85">
        <v>44</v>
      </c>
      <c r="B51" s="85" t="s">
        <v>919</v>
      </c>
      <c r="C51" s="85">
        <v>46</v>
      </c>
      <c r="D51" s="85">
        <v>14.6</v>
      </c>
      <c r="E51" s="85" t="s">
        <v>867</v>
      </c>
    </row>
    <row r="52" spans="1:5" ht="15.6">
      <c r="A52" s="85">
        <v>44</v>
      </c>
      <c r="B52" s="85" t="s">
        <v>918</v>
      </c>
      <c r="C52" s="85">
        <v>48</v>
      </c>
      <c r="D52" s="85">
        <v>14.6</v>
      </c>
      <c r="E52" s="85" t="s">
        <v>857</v>
      </c>
    </row>
    <row r="53" spans="1:5" ht="15.6">
      <c r="A53" s="85">
        <v>46</v>
      </c>
      <c r="B53" s="85" t="s">
        <v>917</v>
      </c>
      <c r="C53" s="85">
        <v>54</v>
      </c>
      <c r="D53" s="85">
        <v>14.5</v>
      </c>
      <c r="E53" s="85" t="s">
        <v>867</v>
      </c>
    </row>
    <row r="54" spans="1:5" ht="15.6">
      <c r="A54" s="85">
        <v>46</v>
      </c>
      <c r="B54" s="85" t="s">
        <v>916</v>
      </c>
      <c r="C54" s="85">
        <v>80</v>
      </c>
      <c r="D54" s="85">
        <v>14.5</v>
      </c>
      <c r="E54" s="85" t="s">
        <v>867</v>
      </c>
    </row>
    <row r="55" spans="1:5" ht="31.2">
      <c r="A55" s="85">
        <v>48</v>
      </c>
      <c r="B55" s="85" t="s">
        <v>915</v>
      </c>
      <c r="C55" s="85" t="s">
        <v>858</v>
      </c>
      <c r="D55" s="85">
        <v>14.4</v>
      </c>
      <c r="E55" s="85" t="s">
        <v>857</v>
      </c>
    </row>
    <row r="56" spans="1:5" ht="15.6">
      <c r="A56" s="85">
        <v>49</v>
      </c>
      <c r="B56" s="85" t="s">
        <v>914</v>
      </c>
      <c r="C56" s="85">
        <v>87</v>
      </c>
      <c r="D56" s="85">
        <v>14</v>
      </c>
      <c r="E56" s="85" t="s">
        <v>865</v>
      </c>
    </row>
    <row r="57" spans="1:5" ht="15.6">
      <c r="A57" s="85">
        <v>50</v>
      </c>
      <c r="B57" s="85" t="s">
        <v>913</v>
      </c>
      <c r="C57" s="85">
        <v>60</v>
      </c>
      <c r="D57" s="85">
        <v>13.9</v>
      </c>
      <c r="E57" s="85" t="s">
        <v>843</v>
      </c>
    </row>
    <row r="58" spans="1:5" ht="15.6">
      <c r="A58" s="85">
        <v>51</v>
      </c>
      <c r="B58" s="85" t="s">
        <v>912</v>
      </c>
      <c r="C58" s="85">
        <v>53</v>
      </c>
      <c r="D58" s="85">
        <v>13.8</v>
      </c>
      <c r="E58" s="85" t="s">
        <v>911</v>
      </c>
    </row>
    <row r="59" spans="1:5" ht="15.6">
      <c r="A59" s="85">
        <v>52</v>
      </c>
      <c r="B59" s="85" t="s">
        <v>910</v>
      </c>
      <c r="C59" s="85">
        <v>26</v>
      </c>
      <c r="D59" s="85">
        <v>13.5</v>
      </c>
      <c r="E59" s="85" t="s">
        <v>867</v>
      </c>
    </row>
    <row r="60" spans="1:5" ht="15.6">
      <c r="A60" s="85">
        <v>53</v>
      </c>
      <c r="B60" s="85" t="s">
        <v>909</v>
      </c>
      <c r="C60" s="85">
        <v>91</v>
      </c>
      <c r="D60" s="85">
        <v>13.4</v>
      </c>
      <c r="E60" s="85" t="s">
        <v>867</v>
      </c>
    </row>
    <row r="61" spans="1:5" ht="15.6">
      <c r="A61" s="85">
        <v>53</v>
      </c>
      <c r="B61" s="85" t="s">
        <v>908</v>
      </c>
      <c r="C61" s="85">
        <v>44</v>
      </c>
      <c r="D61" s="85">
        <v>13.4</v>
      </c>
      <c r="E61" s="85" t="s">
        <v>843</v>
      </c>
    </row>
    <row r="62" spans="1:5" ht="15.6">
      <c r="A62" s="85">
        <v>55</v>
      </c>
      <c r="B62" s="85" t="s">
        <v>907</v>
      </c>
      <c r="C62" s="85">
        <v>71</v>
      </c>
      <c r="D62" s="85">
        <v>13.3</v>
      </c>
      <c r="E62" s="85" t="s">
        <v>890</v>
      </c>
    </row>
    <row r="63" spans="1:5" ht="15.6">
      <c r="A63" s="85">
        <v>56</v>
      </c>
      <c r="B63" s="85" t="s">
        <v>906</v>
      </c>
      <c r="C63" s="85">
        <v>60</v>
      </c>
      <c r="D63" s="85">
        <v>13.2</v>
      </c>
      <c r="E63" s="85" t="s">
        <v>847</v>
      </c>
    </row>
    <row r="64" spans="1:5" ht="31.2">
      <c r="A64" s="85">
        <v>57</v>
      </c>
      <c r="B64" s="85" t="s">
        <v>905</v>
      </c>
      <c r="C64" s="85">
        <v>59</v>
      </c>
      <c r="D64" s="85">
        <v>13</v>
      </c>
      <c r="E64" s="85" t="s">
        <v>904</v>
      </c>
    </row>
    <row r="65" spans="1:5" ht="15.6">
      <c r="A65" s="85">
        <v>57</v>
      </c>
      <c r="B65" s="85" t="s">
        <v>903</v>
      </c>
      <c r="C65" s="85">
        <v>58</v>
      </c>
      <c r="D65" s="85">
        <v>13</v>
      </c>
      <c r="E65" s="85" t="s">
        <v>867</v>
      </c>
    </row>
    <row r="66" spans="1:5" ht="15.6">
      <c r="A66" s="85">
        <v>57</v>
      </c>
      <c r="B66" s="85" t="s">
        <v>902</v>
      </c>
      <c r="C66" s="85">
        <v>53</v>
      </c>
      <c r="D66" s="85">
        <v>13</v>
      </c>
      <c r="E66" s="85" t="s">
        <v>843</v>
      </c>
    </row>
    <row r="67" spans="1:5" ht="15.6">
      <c r="A67" s="85">
        <v>60</v>
      </c>
      <c r="B67" s="85" t="s">
        <v>901</v>
      </c>
      <c r="C67" s="85">
        <v>73</v>
      </c>
      <c r="D67" s="85">
        <v>12.7</v>
      </c>
      <c r="E67" s="85" t="s">
        <v>867</v>
      </c>
    </row>
    <row r="68" spans="1:5" ht="15.6">
      <c r="A68" s="85">
        <v>61</v>
      </c>
      <c r="B68" s="85" t="s">
        <v>900</v>
      </c>
      <c r="C68" s="85">
        <v>87</v>
      </c>
      <c r="D68" s="85">
        <v>12.5</v>
      </c>
      <c r="E68" s="85" t="s">
        <v>854</v>
      </c>
    </row>
    <row r="69" spans="1:5" ht="15.6">
      <c r="A69" s="85">
        <v>61</v>
      </c>
      <c r="B69" s="85" t="s">
        <v>899</v>
      </c>
      <c r="C69" s="85">
        <v>75</v>
      </c>
      <c r="D69" s="85">
        <v>12.5</v>
      </c>
      <c r="E69" s="85" t="s">
        <v>867</v>
      </c>
    </row>
    <row r="70" spans="1:5" ht="15.6">
      <c r="A70" s="85">
        <v>63</v>
      </c>
      <c r="B70" s="85" t="s">
        <v>898</v>
      </c>
      <c r="C70" s="85">
        <v>66</v>
      </c>
      <c r="D70" s="85">
        <v>12.3</v>
      </c>
      <c r="E70" s="85" t="s">
        <v>897</v>
      </c>
    </row>
    <row r="71" spans="1:5" ht="15.6">
      <c r="A71" s="85">
        <v>64</v>
      </c>
      <c r="B71" s="85" t="s">
        <v>896</v>
      </c>
      <c r="C71" s="85">
        <v>78</v>
      </c>
      <c r="D71" s="85">
        <v>12</v>
      </c>
      <c r="E71" s="85" t="s">
        <v>867</v>
      </c>
    </row>
    <row r="72" spans="1:5" ht="15.6">
      <c r="A72" s="85">
        <v>64</v>
      </c>
      <c r="B72" s="85" t="s">
        <v>895</v>
      </c>
      <c r="C72" s="85">
        <v>68</v>
      </c>
      <c r="D72" s="85">
        <v>12</v>
      </c>
      <c r="E72" s="85" t="s">
        <v>867</v>
      </c>
    </row>
    <row r="73" spans="1:5" ht="31.2">
      <c r="A73" s="85">
        <v>66</v>
      </c>
      <c r="B73" s="85" t="s">
        <v>894</v>
      </c>
      <c r="C73" s="85">
        <v>79</v>
      </c>
      <c r="D73" s="85">
        <v>11.9</v>
      </c>
      <c r="E73" s="85" t="s">
        <v>893</v>
      </c>
    </row>
    <row r="74" spans="1:5" ht="15.6">
      <c r="A74" s="85">
        <v>67</v>
      </c>
      <c r="B74" s="85" t="s">
        <v>892</v>
      </c>
      <c r="C74" s="85">
        <v>74</v>
      </c>
      <c r="D74" s="85">
        <v>11.5</v>
      </c>
      <c r="E74" s="85" t="s">
        <v>849</v>
      </c>
    </row>
    <row r="75" spans="1:5" ht="15.6">
      <c r="A75" s="85">
        <v>68</v>
      </c>
      <c r="B75" s="85" t="s">
        <v>891</v>
      </c>
      <c r="C75" s="85">
        <v>72</v>
      </c>
      <c r="D75" s="85">
        <v>11.4</v>
      </c>
      <c r="E75" s="85" t="s">
        <v>890</v>
      </c>
    </row>
    <row r="76" spans="1:5" ht="15.6">
      <c r="A76" s="85">
        <v>69</v>
      </c>
      <c r="B76" s="85" t="s">
        <v>889</v>
      </c>
      <c r="C76" s="85">
        <v>49</v>
      </c>
      <c r="D76" s="85">
        <v>11.3</v>
      </c>
      <c r="E76" s="85" t="s">
        <v>867</v>
      </c>
    </row>
    <row r="77" spans="1:5" ht="15.6">
      <c r="A77" s="85">
        <v>70</v>
      </c>
      <c r="B77" s="85" t="s">
        <v>888</v>
      </c>
      <c r="C77" s="85">
        <v>62</v>
      </c>
      <c r="D77" s="85">
        <v>12.2</v>
      </c>
      <c r="E77" s="85" t="s">
        <v>843</v>
      </c>
    </row>
    <row r="78" spans="1:5" ht="15.6">
      <c r="A78" s="85">
        <v>71</v>
      </c>
      <c r="B78" s="85" t="s">
        <v>887</v>
      </c>
      <c r="C78" s="85">
        <v>75</v>
      </c>
      <c r="D78" s="85">
        <v>11</v>
      </c>
      <c r="E78" s="85" t="s">
        <v>886</v>
      </c>
    </row>
    <row r="79" spans="1:5" ht="15.6">
      <c r="A79" s="85">
        <v>72</v>
      </c>
      <c r="B79" s="85" t="s">
        <v>885</v>
      </c>
      <c r="C79" s="85">
        <v>66</v>
      </c>
      <c r="D79" s="85">
        <v>10.7</v>
      </c>
      <c r="E79" s="85" t="s">
        <v>884</v>
      </c>
    </row>
    <row r="80" spans="1:5" ht="15.6">
      <c r="A80" s="85">
        <v>72</v>
      </c>
      <c r="B80" s="85" t="s">
        <v>883</v>
      </c>
      <c r="C80" s="85">
        <v>44</v>
      </c>
      <c r="D80" s="85">
        <v>10.7</v>
      </c>
      <c r="E80" s="85" t="s">
        <v>857</v>
      </c>
    </row>
    <row r="81" spans="1:5" ht="15.6">
      <c r="A81" s="85">
        <v>74</v>
      </c>
      <c r="B81" s="85" t="s">
        <v>882</v>
      </c>
      <c r="C81" s="85">
        <v>72</v>
      </c>
      <c r="D81" s="85">
        <v>10.6</v>
      </c>
      <c r="E81" s="85" t="s">
        <v>867</v>
      </c>
    </row>
    <row r="82" spans="1:5" ht="15.75" customHeight="1">
      <c r="A82" s="85">
        <v>75</v>
      </c>
      <c r="B82" s="85" t="s">
        <v>881</v>
      </c>
      <c r="C82" s="85">
        <v>78</v>
      </c>
      <c r="D82" s="85">
        <v>10.5</v>
      </c>
      <c r="E82" s="85" t="s">
        <v>880</v>
      </c>
    </row>
    <row r="83" spans="1:5" ht="18" customHeight="1">
      <c r="A83" s="85">
        <v>75</v>
      </c>
      <c r="B83" s="85" t="s">
        <v>879</v>
      </c>
      <c r="C83" s="85">
        <v>76</v>
      </c>
      <c r="D83" s="85">
        <v>10.5</v>
      </c>
      <c r="E83" s="85" t="s">
        <v>877</v>
      </c>
    </row>
    <row r="84" spans="1:5" ht="16.5" customHeight="1">
      <c r="A84" s="85">
        <v>77</v>
      </c>
      <c r="B84" s="85" t="s">
        <v>878</v>
      </c>
      <c r="C84" s="85" t="s">
        <v>858</v>
      </c>
      <c r="D84" s="85">
        <v>10.4</v>
      </c>
      <c r="E84" s="85" t="s">
        <v>877</v>
      </c>
    </row>
    <row r="85" spans="1:5" ht="18" customHeight="1">
      <c r="A85" s="85">
        <v>77</v>
      </c>
      <c r="B85" s="85" t="s">
        <v>876</v>
      </c>
      <c r="C85" s="85">
        <v>67</v>
      </c>
      <c r="D85" s="85">
        <v>10.4</v>
      </c>
      <c r="E85" s="85" t="s">
        <v>875</v>
      </c>
    </row>
    <row r="86" spans="1:5" ht="19.5" customHeight="1">
      <c r="A86" s="85">
        <v>79</v>
      </c>
      <c r="B86" s="85" t="s">
        <v>874</v>
      </c>
      <c r="C86" s="85">
        <v>89</v>
      </c>
      <c r="D86" s="85">
        <v>10.3</v>
      </c>
      <c r="E86" s="85" t="s">
        <v>873</v>
      </c>
    </row>
    <row r="87" spans="1:5" ht="16.5" customHeight="1">
      <c r="A87" s="85">
        <v>80</v>
      </c>
      <c r="B87" s="85" t="s">
        <v>872</v>
      </c>
      <c r="C87" s="85">
        <v>53</v>
      </c>
      <c r="D87" s="85">
        <v>10.1</v>
      </c>
      <c r="E87" s="85" t="s">
        <v>867</v>
      </c>
    </row>
    <row r="88" spans="1:5" ht="17.25" customHeight="1">
      <c r="A88" s="85">
        <v>81</v>
      </c>
      <c r="B88" s="85" t="s">
        <v>871</v>
      </c>
      <c r="C88" s="85">
        <v>79</v>
      </c>
      <c r="D88" s="85">
        <v>10</v>
      </c>
      <c r="E88" s="85" t="s">
        <v>867</v>
      </c>
    </row>
    <row r="89" spans="1:5" ht="17.25" customHeight="1">
      <c r="A89" s="85">
        <v>81</v>
      </c>
      <c r="B89" s="85" t="s">
        <v>870</v>
      </c>
      <c r="C89" s="85">
        <v>73</v>
      </c>
      <c r="D89" s="85">
        <v>10</v>
      </c>
      <c r="E89" s="85" t="s">
        <v>857</v>
      </c>
    </row>
    <row r="90" spans="1:5" ht="15.75" customHeight="1">
      <c r="A90" s="85">
        <v>81</v>
      </c>
      <c r="B90" s="85" t="s">
        <v>869</v>
      </c>
      <c r="C90" s="85">
        <v>74</v>
      </c>
      <c r="D90" s="85">
        <v>10</v>
      </c>
      <c r="E90" s="85" t="s">
        <v>867</v>
      </c>
    </row>
    <row r="91" spans="1:5" ht="17.25" customHeight="1">
      <c r="A91" s="85">
        <v>81</v>
      </c>
      <c r="B91" s="85" t="s">
        <v>868</v>
      </c>
      <c r="C91" s="85">
        <v>71</v>
      </c>
      <c r="D91" s="85">
        <v>10</v>
      </c>
      <c r="E91" s="85" t="s">
        <v>867</v>
      </c>
    </row>
    <row r="92" spans="1:5" ht="16.5" customHeight="1">
      <c r="A92" s="85">
        <v>81</v>
      </c>
      <c r="B92" s="85" t="s">
        <v>866</v>
      </c>
      <c r="C92" s="85">
        <v>84</v>
      </c>
      <c r="D92" s="85">
        <v>10</v>
      </c>
      <c r="E92" s="85" t="s">
        <v>865</v>
      </c>
    </row>
    <row r="93" spans="1:5" ht="15.75" customHeight="1">
      <c r="A93" s="85">
        <v>81</v>
      </c>
      <c r="B93" s="85" t="s">
        <v>864</v>
      </c>
      <c r="C93" s="85">
        <v>45</v>
      </c>
      <c r="D93" s="85">
        <v>10</v>
      </c>
      <c r="E93" s="85" t="s">
        <v>863</v>
      </c>
    </row>
    <row r="94" spans="1:5" ht="17.25" customHeight="1">
      <c r="A94" s="85">
        <v>81</v>
      </c>
      <c r="B94" s="85" t="s">
        <v>862</v>
      </c>
      <c r="C94" s="85">
        <v>78</v>
      </c>
      <c r="D94" s="85">
        <v>10</v>
      </c>
      <c r="E94" s="85" t="s">
        <v>847</v>
      </c>
    </row>
    <row r="95" spans="1:5" ht="19.5" customHeight="1">
      <c r="A95" s="85">
        <v>88</v>
      </c>
      <c r="B95" s="85" t="s">
        <v>861</v>
      </c>
      <c r="C95" s="85">
        <v>47</v>
      </c>
      <c r="D95" s="85">
        <v>9.9</v>
      </c>
      <c r="E95" s="85" t="s">
        <v>843</v>
      </c>
    </row>
    <row r="96" spans="1:5" ht="15.6">
      <c r="A96" s="85">
        <v>89</v>
      </c>
      <c r="B96" s="85" t="s">
        <v>860</v>
      </c>
      <c r="C96" s="85">
        <v>84</v>
      </c>
      <c r="D96" s="85">
        <v>9.8000000000000007</v>
      </c>
      <c r="E96" s="85" t="s">
        <v>857</v>
      </c>
    </row>
    <row r="97" spans="1:5" ht="15.6">
      <c r="A97" s="85">
        <v>89</v>
      </c>
      <c r="B97" s="85" t="s">
        <v>859</v>
      </c>
      <c r="C97" s="85" t="s">
        <v>858</v>
      </c>
      <c r="D97" s="85">
        <v>9.8000000000000007</v>
      </c>
      <c r="E97" s="85" t="s">
        <v>857</v>
      </c>
    </row>
    <row r="98" spans="1:5" ht="15.6">
      <c r="A98" s="85">
        <v>89</v>
      </c>
      <c r="B98" s="85" t="s">
        <v>859</v>
      </c>
      <c r="C98" s="85" t="s">
        <v>858</v>
      </c>
      <c r="D98" s="85">
        <v>9.8000000000000007</v>
      </c>
      <c r="E98" s="85" t="s">
        <v>857</v>
      </c>
    </row>
    <row r="99" spans="1:5" ht="15.6">
      <c r="A99" s="85">
        <v>92</v>
      </c>
      <c r="B99" s="85" t="s">
        <v>856</v>
      </c>
      <c r="C99" s="85">
        <v>49</v>
      </c>
      <c r="D99" s="85">
        <v>9.6</v>
      </c>
      <c r="E99" s="85" t="s">
        <v>843</v>
      </c>
    </row>
    <row r="100" spans="1:5" ht="15.6">
      <c r="A100" s="85">
        <v>93</v>
      </c>
      <c r="B100" s="85" t="s">
        <v>855</v>
      </c>
      <c r="C100" s="85">
        <v>72</v>
      </c>
      <c r="D100" s="85">
        <v>9.5</v>
      </c>
      <c r="E100" s="85" t="s">
        <v>854</v>
      </c>
    </row>
    <row r="101" spans="1:5" ht="15.6">
      <c r="A101" s="85">
        <v>93</v>
      </c>
      <c r="B101" s="85" t="s">
        <v>853</v>
      </c>
      <c r="C101" s="85">
        <v>44</v>
      </c>
      <c r="D101" s="85">
        <v>9.5</v>
      </c>
      <c r="E101" s="85" t="s">
        <v>843</v>
      </c>
    </row>
    <row r="102" spans="1:5" ht="15.6">
      <c r="A102" s="85">
        <v>95</v>
      </c>
      <c r="B102" s="85" t="s">
        <v>852</v>
      </c>
      <c r="C102" s="85">
        <v>42</v>
      </c>
      <c r="D102" s="85">
        <v>9.4</v>
      </c>
      <c r="E102" s="85" t="s">
        <v>851</v>
      </c>
    </row>
    <row r="103" spans="1:5" ht="15.6">
      <c r="A103" s="85">
        <v>96</v>
      </c>
      <c r="B103" s="85" t="s">
        <v>850</v>
      </c>
      <c r="C103" s="85">
        <v>85</v>
      </c>
      <c r="D103" s="85">
        <v>9.3000000000000007</v>
      </c>
      <c r="E103" s="85" t="s">
        <v>849</v>
      </c>
    </row>
    <row r="104" spans="1:5" ht="15.6">
      <c r="A104" s="85">
        <v>97</v>
      </c>
      <c r="B104" s="85" t="s">
        <v>848</v>
      </c>
      <c r="C104" s="85">
        <v>43</v>
      </c>
      <c r="D104" s="85">
        <v>9.1999999999999993</v>
      </c>
      <c r="E104" s="85" t="s">
        <v>847</v>
      </c>
    </row>
    <row r="105" spans="1:5" ht="15" customHeight="1">
      <c r="A105" s="85">
        <v>97</v>
      </c>
      <c r="B105" s="85" t="s">
        <v>846</v>
      </c>
      <c r="C105" s="85">
        <v>46</v>
      </c>
      <c r="D105" s="85">
        <v>9.1999999999999993</v>
      </c>
      <c r="E105" s="85" t="s">
        <v>845</v>
      </c>
    </row>
    <row r="106" spans="1:5" ht="15.6">
      <c r="A106" s="85">
        <v>99</v>
      </c>
      <c r="B106" s="85" t="s">
        <v>844</v>
      </c>
      <c r="C106" s="85">
        <v>55</v>
      </c>
      <c r="D106" s="85">
        <v>9.1</v>
      </c>
      <c r="E106" s="85" t="s">
        <v>843</v>
      </c>
    </row>
    <row r="107" spans="1:5" ht="15.6">
      <c r="A107" s="85">
        <v>100</v>
      </c>
      <c r="B107" s="85" t="s">
        <v>842</v>
      </c>
      <c r="C107" s="85">
        <v>85</v>
      </c>
      <c r="D107" s="85">
        <v>9</v>
      </c>
      <c r="E107" s="85" t="s">
        <v>841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053FD4-17FC-4F01-B99B-37C36B41D4C8}">
  <dimension ref="A1:T404"/>
  <sheetViews>
    <sheetView showGridLines="0" tabSelected="1" zoomScale="121" workbookViewId="0"/>
  </sheetViews>
  <sheetFormatPr defaultColWidth="8" defaultRowHeight="15"/>
  <cols>
    <col min="1" max="1" width="14.21875" style="89" bestFit="1" customWidth="1"/>
    <col min="2" max="2" width="9.44140625" style="89" customWidth="1"/>
    <col min="3" max="3" width="12.77734375" style="89" customWidth="1"/>
    <col min="4" max="4" width="12" style="89" customWidth="1"/>
    <col min="5" max="5" width="13.77734375" style="89" bestFit="1" customWidth="1"/>
    <col min="6" max="6" width="8.77734375" style="89" customWidth="1"/>
    <col min="7" max="7" width="14.5546875" style="89" bestFit="1" customWidth="1"/>
    <col min="8" max="8" width="20.5546875" style="89" bestFit="1" customWidth="1"/>
    <col min="9" max="9" width="17.77734375" style="89" customWidth="1"/>
    <col min="10" max="10" width="14" style="89" bestFit="1" customWidth="1"/>
    <col min="11" max="11" width="12.77734375" style="89" bestFit="1" customWidth="1"/>
    <col min="12" max="12" width="8" style="89" customWidth="1"/>
    <col min="13" max="13" width="11.77734375" style="89" bestFit="1" customWidth="1"/>
    <col min="14" max="14" width="12.77734375" style="89" bestFit="1" customWidth="1"/>
    <col min="15" max="15" width="10.44140625" style="89" bestFit="1" customWidth="1"/>
    <col min="16" max="19" width="8" style="89" customWidth="1"/>
    <col min="20" max="20" width="10.44140625" style="89" bestFit="1" customWidth="1"/>
    <col min="21" max="16384" width="8" style="89"/>
  </cols>
  <sheetData>
    <row r="1" spans="1:20" ht="15.6">
      <c r="A1" s="100" t="s">
        <v>1063</v>
      </c>
    </row>
    <row r="2" spans="1:20" ht="15.6">
      <c r="A2" s="100" t="s">
        <v>1065</v>
      </c>
    </row>
    <row r="3" spans="1:20" ht="15.6">
      <c r="A3" s="101" t="s">
        <v>1066</v>
      </c>
    </row>
    <row r="4" spans="1:20" ht="15.6">
      <c r="A4" s="102"/>
    </row>
    <row r="5" spans="1:20" ht="15.6">
      <c r="A5" s="103" t="s">
        <v>1067</v>
      </c>
      <c r="G5" s="104">
        <v>37602150247</v>
      </c>
      <c r="H5" s="105">
        <f>DATE(IF(VALUE(LEFT(G5,1))&lt;=4,1900,2000)+MID(G5,2,2),MID(G5,4,2),MID(G5,6,2))</f>
        <v>27805</v>
      </c>
      <c r="I5" s="106" t="str">
        <f ca="1">IF((MOD(YEAR(NOW())-YEAR(H5),10))=0,"Juubel","")</f>
        <v>Juubel</v>
      </c>
    </row>
    <row r="6" spans="1:20">
      <c r="G6" s="107"/>
      <c r="H6" s="107"/>
      <c r="I6" s="104" t="s">
        <v>1068</v>
      </c>
    </row>
    <row r="7" spans="1:20" ht="15.6">
      <c r="A7" s="102" t="s">
        <v>1064</v>
      </c>
      <c r="B7" s="102">
        <v>2120</v>
      </c>
      <c r="I7" s="99"/>
    </row>
    <row r="9" spans="1:20" ht="15.6">
      <c r="A9" s="83" t="s">
        <v>974</v>
      </c>
      <c r="B9" s="82" t="s">
        <v>140</v>
      </c>
      <c r="C9" s="82" t="s">
        <v>235</v>
      </c>
      <c r="D9" s="82" t="s">
        <v>586</v>
      </c>
      <c r="E9" s="82" t="s">
        <v>264</v>
      </c>
      <c r="F9" s="82" t="s">
        <v>1</v>
      </c>
    </row>
    <row r="10" spans="1:20">
      <c r="A10" s="91">
        <v>38502110722</v>
      </c>
      <c r="B10" s="92" t="s">
        <v>587</v>
      </c>
      <c r="C10" s="92" t="s">
        <v>588</v>
      </c>
      <c r="D10" s="92" t="s">
        <v>590</v>
      </c>
      <c r="E10" s="92" t="s">
        <v>591</v>
      </c>
      <c r="F10" s="92">
        <v>600</v>
      </c>
      <c r="H10" s="73"/>
    </row>
    <row r="11" spans="1:20">
      <c r="A11" s="91">
        <v>48704250911</v>
      </c>
      <c r="B11" s="92" t="s">
        <v>592</v>
      </c>
      <c r="C11" s="92" t="s">
        <v>593</v>
      </c>
      <c r="D11" s="92" t="s">
        <v>595</v>
      </c>
      <c r="E11" s="92" t="s">
        <v>260</v>
      </c>
      <c r="F11" s="92">
        <v>1005</v>
      </c>
      <c r="H11" s="73"/>
    </row>
    <row r="12" spans="1:20" ht="15.6">
      <c r="A12" s="91" t="s">
        <v>975</v>
      </c>
      <c r="B12" s="92" t="s">
        <v>596</v>
      </c>
      <c r="C12" s="92" t="s">
        <v>597</v>
      </c>
      <c r="D12" s="92" t="s">
        <v>590</v>
      </c>
      <c r="E12" s="92" t="s">
        <v>598</v>
      </c>
      <c r="F12" s="92">
        <v>1500</v>
      </c>
      <c r="H12" s="73"/>
      <c r="I12" s="90"/>
      <c r="K12" s="90"/>
      <c r="M12" s="90"/>
      <c r="N12" s="90"/>
    </row>
    <row r="13" spans="1:20">
      <c r="A13" s="91" t="s">
        <v>976</v>
      </c>
      <c r="B13" s="92" t="s">
        <v>599</v>
      </c>
      <c r="C13" s="92" t="s">
        <v>600</v>
      </c>
      <c r="D13" s="92" t="s">
        <v>601</v>
      </c>
      <c r="E13" s="92" t="s">
        <v>977</v>
      </c>
      <c r="F13" s="92">
        <v>250</v>
      </c>
      <c r="H13" s="73"/>
      <c r="I13" s="72"/>
      <c r="K13" s="72"/>
      <c r="M13" s="72"/>
      <c r="N13" s="72"/>
      <c r="O13" s="94"/>
      <c r="T13" s="94"/>
    </row>
    <row r="14" spans="1:20">
      <c r="A14" s="91" t="s">
        <v>978</v>
      </c>
      <c r="B14" s="92" t="s">
        <v>596</v>
      </c>
      <c r="C14" s="92" t="s">
        <v>602</v>
      </c>
      <c r="D14" s="92" t="s">
        <v>603</v>
      </c>
      <c r="E14" s="92" t="s">
        <v>604</v>
      </c>
      <c r="F14" s="92">
        <v>1250</v>
      </c>
      <c r="H14" s="73"/>
      <c r="I14" s="72"/>
      <c r="K14" s="72"/>
      <c r="M14" s="72"/>
      <c r="N14" s="72"/>
      <c r="O14" s="94"/>
      <c r="T14" s="94"/>
    </row>
    <row r="15" spans="1:20">
      <c r="A15" s="91" t="s">
        <v>979</v>
      </c>
      <c r="B15" s="92" t="s">
        <v>605</v>
      </c>
      <c r="C15" s="92" t="s">
        <v>606</v>
      </c>
      <c r="D15" s="92" t="s">
        <v>607</v>
      </c>
      <c r="E15" s="92" t="s">
        <v>259</v>
      </c>
      <c r="F15" s="92">
        <v>650</v>
      </c>
      <c r="H15" s="73"/>
      <c r="I15" s="72"/>
      <c r="K15" s="72"/>
      <c r="N15" s="95"/>
      <c r="O15" s="94"/>
      <c r="T15" s="94"/>
    </row>
    <row r="16" spans="1:20">
      <c r="A16" s="91">
        <v>47110070151</v>
      </c>
      <c r="B16" s="92" t="s">
        <v>608</v>
      </c>
      <c r="C16" s="92" t="s">
        <v>609</v>
      </c>
      <c r="D16" s="92" t="s">
        <v>595</v>
      </c>
      <c r="E16" s="92" t="s">
        <v>610</v>
      </c>
      <c r="F16" s="92">
        <v>2000</v>
      </c>
      <c r="H16" s="73"/>
      <c r="I16" s="72"/>
      <c r="K16" s="72"/>
      <c r="N16" s="95"/>
      <c r="O16" s="94"/>
      <c r="T16" s="94"/>
    </row>
    <row r="17" spans="1:14">
      <c r="A17" s="91" t="s">
        <v>980</v>
      </c>
      <c r="B17" s="92" t="s">
        <v>611</v>
      </c>
      <c r="C17" s="92" t="s">
        <v>612</v>
      </c>
      <c r="D17" s="92" t="s">
        <v>590</v>
      </c>
      <c r="E17" s="92" t="s">
        <v>591</v>
      </c>
      <c r="F17" s="92">
        <v>400</v>
      </c>
      <c r="H17" s="73"/>
      <c r="I17" s="72"/>
      <c r="K17" s="72"/>
      <c r="N17" s="95"/>
    </row>
    <row r="18" spans="1:14">
      <c r="A18" s="91" t="s">
        <v>981</v>
      </c>
      <c r="B18" s="92" t="s">
        <v>613</v>
      </c>
      <c r="C18" s="92" t="s">
        <v>614</v>
      </c>
      <c r="D18" s="92" t="s">
        <v>615</v>
      </c>
      <c r="E18" s="92" t="s">
        <v>616</v>
      </c>
      <c r="F18" s="92">
        <v>370</v>
      </c>
      <c r="H18" s="73"/>
      <c r="I18" s="72"/>
      <c r="N18" s="95"/>
    </row>
    <row r="19" spans="1:14">
      <c r="A19" s="91" t="s">
        <v>982</v>
      </c>
      <c r="B19" s="92" t="s">
        <v>617</v>
      </c>
      <c r="C19" s="92" t="s">
        <v>618</v>
      </c>
      <c r="D19" s="92" t="s">
        <v>619</v>
      </c>
      <c r="E19" s="92" t="s">
        <v>620</v>
      </c>
      <c r="F19" s="92">
        <v>350</v>
      </c>
      <c r="H19" s="73"/>
      <c r="I19" s="72"/>
    </row>
    <row r="20" spans="1:14">
      <c r="A20" s="91" t="s">
        <v>983</v>
      </c>
      <c r="B20" s="92" t="s">
        <v>621</v>
      </c>
      <c r="C20" s="92" t="s">
        <v>618</v>
      </c>
      <c r="D20" s="92" t="s">
        <v>603</v>
      </c>
      <c r="E20" s="92" t="s">
        <v>591</v>
      </c>
      <c r="F20" s="92">
        <v>260</v>
      </c>
      <c r="H20" s="73"/>
      <c r="I20" s="72"/>
    </row>
    <row r="21" spans="1:14">
      <c r="A21" s="91" t="s">
        <v>984</v>
      </c>
      <c r="B21" s="92" t="s">
        <v>622</v>
      </c>
      <c r="C21" s="92" t="s">
        <v>618</v>
      </c>
      <c r="D21" s="92" t="s">
        <v>590</v>
      </c>
      <c r="E21" s="92" t="s">
        <v>591</v>
      </c>
      <c r="F21" s="92">
        <v>550</v>
      </c>
      <c r="H21" s="73"/>
      <c r="I21" s="72"/>
    </row>
    <row r="22" spans="1:14">
      <c r="A22" s="91">
        <v>38302070214</v>
      </c>
      <c r="B22" s="92" t="s">
        <v>623</v>
      </c>
      <c r="C22" s="92" t="s">
        <v>624</v>
      </c>
      <c r="D22" s="92" t="s">
        <v>619</v>
      </c>
      <c r="E22" s="92" t="s">
        <v>247</v>
      </c>
      <c r="F22" s="92">
        <v>410</v>
      </c>
      <c r="H22" s="73"/>
    </row>
    <row r="23" spans="1:14">
      <c r="A23" s="91">
        <v>47102200902</v>
      </c>
      <c r="B23" s="92" t="s">
        <v>625</v>
      </c>
      <c r="C23" s="92" t="s">
        <v>624</v>
      </c>
      <c r="D23" s="92" t="s">
        <v>607</v>
      </c>
      <c r="E23" s="92" t="s">
        <v>259</v>
      </c>
      <c r="F23" s="92">
        <v>350</v>
      </c>
      <c r="H23" s="73"/>
      <c r="I23" s="93"/>
    </row>
    <row r="24" spans="1:14">
      <c r="A24" s="91" t="s">
        <v>985</v>
      </c>
      <c r="B24" s="92" t="s">
        <v>626</v>
      </c>
      <c r="C24" s="92" t="s">
        <v>627</v>
      </c>
      <c r="D24" s="92" t="s">
        <v>619</v>
      </c>
      <c r="E24" s="92" t="s">
        <v>247</v>
      </c>
      <c r="F24" s="92">
        <v>420</v>
      </c>
      <c r="H24" s="73"/>
      <c r="I24" s="93"/>
    </row>
    <row r="25" spans="1:14">
      <c r="A25" s="91" t="s">
        <v>986</v>
      </c>
      <c r="B25" s="92" t="s">
        <v>628</v>
      </c>
      <c r="C25" s="92" t="s">
        <v>629</v>
      </c>
      <c r="D25" s="92" t="s">
        <v>615</v>
      </c>
      <c r="E25" s="92" t="s">
        <v>260</v>
      </c>
      <c r="F25" s="92">
        <v>650</v>
      </c>
      <c r="H25" s="73"/>
      <c r="I25" s="93"/>
    </row>
    <row r="26" spans="1:14">
      <c r="A26" s="91" t="s">
        <v>987</v>
      </c>
      <c r="B26" s="92" t="s">
        <v>630</v>
      </c>
      <c r="C26" s="92" t="s">
        <v>629</v>
      </c>
      <c r="D26" s="92" t="s">
        <v>590</v>
      </c>
      <c r="E26" s="92" t="s">
        <v>591</v>
      </c>
      <c r="F26" s="92">
        <v>1300</v>
      </c>
      <c r="H26" s="73"/>
      <c r="I26" s="93"/>
    </row>
    <row r="27" spans="1:14">
      <c r="A27" s="91">
        <v>47302150417</v>
      </c>
      <c r="B27" s="92" t="s">
        <v>218</v>
      </c>
      <c r="C27" s="92" t="s">
        <v>631</v>
      </c>
      <c r="D27" s="92" t="s">
        <v>615</v>
      </c>
      <c r="E27" s="92" t="s">
        <v>632</v>
      </c>
      <c r="F27" s="92">
        <v>3000</v>
      </c>
      <c r="H27" s="73"/>
      <c r="I27" s="93"/>
    </row>
    <row r="28" spans="1:14">
      <c r="A28" s="91">
        <v>47311270496</v>
      </c>
      <c r="B28" s="92" t="s">
        <v>633</v>
      </c>
      <c r="C28" s="92" t="s">
        <v>631</v>
      </c>
      <c r="D28" s="92" t="s">
        <v>607</v>
      </c>
      <c r="E28" s="92" t="s">
        <v>259</v>
      </c>
      <c r="F28" s="92">
        <v>2500</v>
      </c>
      <c r="H28" s="73"/>
      <c r="I28" s="93"/>
    </row>
    <row r="29" spans="1:14">
      <c r="A29" s="91" t="s">
        <v>988</v>
      </c>
      <c r="B29" s="92" t="s">
        <v>634</v>
      </c>
      <c r="C29" s="92" t="s">
        <v>635</v>
      </c>
      <c r="D29" s="92" t="s">
        <v>590</v>
      </c>
      <c r="E29" s="92" t="s">
        <v>636</v>
      </c>
      <c r="F29" s="92">
        <v>450</v>
      </c>
      <c r="H29" s="73"/>
    </row>
    <row r="30" spans="1:14">
      <c r="A30" s="91" t="s">
        <v>989</v>
      </c>
      <c r="B30" s="92" t="s">
        <v>625</v>
      </c>
      <c r="C30" s="92" t="s">
        <v>637</v>
      </c>
      <c r="D30" s="92" t="s">
        <v>595</v>
      </c>
      <c r="E30" s="92" t="s">
        <v>610</v>
      </c>
      <c r="F30" s="92">
        <v>420</v>
      </c>
      <c r="H30" s="73"/>
      <c r="I30" s="93"/>
    </row>
    <row r="31" spans="1:14">
      <c r="A31" s="91" t="s">
        <v>990</v>
      </c>
      <c r="B31" s="92" t="s">
        <v>213</v>
      </c>
      <c r="C31" s="92" t="s">
        <v>638</v>
      </c>
      <c r="D31" s="92" t="s">
        <v>590</v>
      </c>
      <c r="E31" s="92" t="s">
        <v>591</v>
      </c>
      <c r="F31" s="92">
        <v>920</v>
      </c>
      <c r="H31" s="73"/>
      <c r="I31" s="93"/>
    </row>
    <row r="32" spans="1:14">
      <c r="A32" s="91" t="s">
        <v>991</v>
      </c>
      <c r="B32" s="92" t="s">
        <v>639</v>
      </c>
      <c r="C32" s="92" t="s">
        <v>640</v>
      </c>
      <c r="D32" s="92" t="s">
        <v>590</v>
      </c>
      <c r="E32" s="92" t="s">
        <v>641</v>
      </c>
      <c r="F32" s="92">
        <v>350</v>
      </c>
      <c r="H32" s="73"/>
      <c r="I32" s="93"/>
    </row>
    <row r="33" spans="1:9">
      <c r="A33" s="91">
        <v>38205190379</v>
      </c>
      <c r="B33" s="92" t="s">
        <v>213</v>
      </c>
      <c r="C33" s="92" t="s">
        <v>642</v>
      </c>
      <c r="D33" s="92" t="s">
        <v>590</v>
      </c>
      <c r="E33" s="92" t="s">
        <v>598</v>
      </c>
      <c r="F33" s="92">
        <v>410</v>
      </c>
      <c r="H33" s="73"/>
      <c r="I33" s="93"/>
    </row>
    <row r="34" spans="1:9">
      <c r="A34" s="91" t="s">
        <v>992</v>
      </c>
      <c r="B34" s="92" t="s">
        <v>643</v>
      </c>
      <c r="C34" s="92" t="s">
        <v>644</v>
      </c>
      <c r="D34" s="92" t="s">
        <v>601</v>
      </c>
      <c r="E34" s="92" t="s">
        <v>260</v>
      </c>
      <c r="F34" s="92">
        <v>350</v>
      </c>
      <c r="H34" s="73"/>
      <c r="I34" s="93"/>
    </row>
    <row r="35" spans="1:9">
      <c r="A35" s="91" t="s">
        <v>993</v>
      </c>
      <c r="B35" s="92" t="s">
        <v>645</v>
      </c>
      <c r="C35" s="92" t="s">
        <v>644</v>
      </c>
      <c r="D35" s="92" t="s">
        <v>601</v>
      </c>
      <c r="E35" s="92" t="s">
        <v>260</v>
      </c>
      <c r="F35" s="92">
        <v>340</v>
      </c>
      <c r="H35" s="73"/>
      <c r="I35" s="93"/>
    </row>
    <row r="36" spans="1:9">
      <c r="A36" s="91" t="s">
        <v>994</v>
      </c>
      <c r="B36" s="92" t="s">
        <v>646</v>
      </c>
      <c r="C36" s="92" t="s">
        <v>647</v>
      </c>
      <c r="D36" s="92" t="s">
        <v>590</v>
      </c>
      <c r="E36" s="92" t="s">
        <v>591</v>
      </c>
      <c r="F36" s="92">
        <v>660</v>
      </c>
      <c r="H36" s="73"/>
      <c r="I36" s="93"/>
    </row>
    <row r="37" spans="1:9">
      <c r="A37" s="91" t="s">
        <v>995</v>
      </c>
      <c r="B37" s="92" t="s">
        <v>648</v>
      </c>
      <c r="C37" s="92" t="s">
        <v>649</v>
      </c>
      <c r="D37" s="92" t="s">
        <v>590</v>
      </c>
      <c r="E37" s="92" t="s">
        <v>598</v>
      </c>
      <c r="F37" s="92">
        <v>700</v>
      </c>
      <c r="H37" s="73"/>
      <c r="I37" s="93"/>
    </row>
    <row r="38" spans="1:9">
      <c r="A38" s="91" t="s">
        <v>996</v>
      </c>
      <c r="B38" s="92" t="s">
        <v>650</v>
      </c>
      <c r="C38" s="92" t="s">
        <v>651</v>
      </c>
      <c r="D38" s="92" t="s">
        <v>595</v>
      </c>
      <c r="E38" s="92" t="s">
        <v>260</v>
      </c>
      <c r="F38" s="92">
        <v>286</v>
      </c>
      <c r="H38" s="73"/>
      <c r="I38" s="93"/>
    </row>
    <row r="39" spans="1:9">
      <c r="A39" s="91" t="s">
        <v>997</v>
      </c>
      <c r="B39" s="92" t="s">
        <v>652</v>
      </c>
      <c r="C39" s="92" t="s">
        <v>653</v>
      </c>
      <c r="D39" s="92" t="s">
        <v>619</v>
      </c>
      <c r="E39" s="92" t="s">
        <v>247</v>
      </c>
      <c r="F39" s="92">
        <v>900</v>
      </c>
      <c r="H39" s="73"/>
      <c r="I39" s="93"/>
    </row>
    <row r="40" spans="1:9">
      <c r="A40" s="91" t="s">
        <v>998</v>
      </c>
      <c r="B40" s="92" t="s">
        <v>654</v>
      </c>
      <c r="C40" s="92" t="s">
        <v>655</v>
      </c>
      <c r="D40" s="92" t="s">
        <v>603</v>
      </c>
      <c r="E40" s="92" t="s">
        <v>591</v>
      </c>
      <c r="F40" s="92">
        <v>770</v>
      </c>
      <c r="H40" s="73"/>
      <c r="I40" s="93"/>
    </row>
    <row r="41" spans="1:9">
      <c r="A41" s="91" t="s">
        <v>999</v>
      </c>
      <c r="B41" s="92" t="s">
        <v>656</v>
      </c>
      <c r="C41" s="92" t="s">
        <v>657</v>
      </c>
      <c r="D41" s="92" t="s">
        <v>590</v>
      </c>
      <c r="E41" s="92" t="s">
        <v>632</v>
      </c>
      <c r="F41" s="92">
        <v>1270</v>
      </c>
      <c r="H41" s="73"/>
      <c r="I41" s="93"/>
    </row>
    <row r="42" spans="1:9">
      <c r="A42" s="91">
        <v>48801180808</v>
      </c>
      <c r="B42" s="92" t="s">
        <v>608</v>
      </c>
      <c r="C42" s="92" t="s">
        <v>658</v>
      </c>
      <c r="D42" s="92" t="s">
        <v>595</v>
      </c>
      <c r="E42" s="92" t="s">
        <v>260</v>
      </c>
      <c r="F42" s="92">
        <v>330</v>
      </c>
      <c r="H42" s="73"/>
      <c r="I42" s="93"/>
    </row>
    <row r="43" spans="1:9">
      <c r="A43" s="91">
        <v>46908050804</v>
      </c>
      <c r="B43" s="92" t="s">
        <v>266</v>
      </c>
      <c r="C43" s="92" t="s">
        <v>659</v>
      </c>
      <c r="D43" s="92" t="s">
        <v>607</v>
      </c>
      <c r="E43" s="92" t="s">
        <v>632</v>
      </c>
      <c r="F43" s="92">
        <v>1650</v>
      </c>
      <c r="H43" s="73"/>
      <c r="I43" s="93"/>
    </row>
    <row r="44" spans="1:9">
      <c r="A44" s="91">
        <v>36009040214</v>
      </c>
      <c r="B44" s="92" t="s">
        <v>660</v>
      </c>
      <c r="C44" s="92" t="s">
        <v>661</v>
      </c>
      <c r="D44" s="92" t="s">
        <v>590</v>
      </c>
      <c r="E44" s="92" t="s">
        <v>636</v>
      </c>
      <c r="F44" s="92">
        <v>700</v>
      </c>
      <c r="H44" s="73"/>
      <c r="I44" s="93"/>
    </row>
    <row r="45" spans="1:9">
      <c r="A45" s="91" t="s">
        <v>1000</v>
      </c>
      <c r="B45" s="92" t="s">
        <v>645</v>
      </c>
      <c r="C45" s="92" t="s">
        <v>662</v>
      </c>
      <c r="D45" s="92" t="s">
        <v>590</v>
      </c>
      <c r="E45" s="92" t="s">
        <v>591</v>
      </c>
      <c r="F45" s="92">
        <v>850</v>
      </c>
      <c r="H45" s="73"/>
      <c r="I45" s="93"/>
    </row>
    <row r="46" spans="1:9">
      <c r="A46" s="91" t="s">
        <v>1001</v>
      </c>
      <c r="B46" s="92" t="s">
        <v>663</v>
      </c>
      <c r="C46" s="92" t="s">
        <v>293</v>
      </c>
      <c r="D46" s="92" t="s">
        <v>595</v>
      </c>
      <c r="E46" s="92" t="s">
        <v>260</v>
      </c>
      <c r="F46" s="92">
        <v>387</v>
      </c>
      <c r="H46" s="73"/>
      <c r="I46" s="93"/>
    </row>
    <row r="47" spans="1:9">
      <c r="A47" s="91" t="s">
        <v>1002</v>
      </c>
      <c r="B47" s="92" t="s">
        <v>664</v>
      </c>
      <c r="C47" s="92" t="s">
        <v>221</v>
      </c>
      <c r="D47" s="92" t="s">
        <v>590</v>
      </c>
      <c r="E47" s="92" t="s">
        <v>591</v>
      </c>
      <c r="F47" s="92">
        <v>830</v>
      </c>
      <c r="H47" s="73"/>
      <c r="I47" s="93"/>
    </row>
    <row r="48" spans="1:9">
      <c r="A48" s="91" t="s">
        <v>1003</v>
      </c>
      <c r="B48" s="92" t="s">
        <v>665</v>
      </c>
      <c r="C48" s="92" t="s">
        <v>666</v>
      </c>
      <c r="D48" s="92" t="s">
        <v>619</v>
      </c>
      <c r="E48" s="92" t="s">
        <v>247</v>
      </c>
      <c r="F48" s="92">
        <v>970</v>
      </c>
      <c r="H48" s="73"/>
      <c r="I48" s="93"/>
    </row>
    <row r="49" spans="1:9">
      <c r="A49" s="91">
        <v>36008130050</v>
      </c>
      <c r="B49" s="92" t="s">
        <v>634</v>
      </c>
      <c r="C49" s="92" t="s">
        <v>667</v>
      </c>
      <c r="D49" s="92" t="s">
        <v>603</v>
      </c>
      <c r="E49" s="92" t="s">
        <v>591</v>
      </c>
      <c r="F49" s="92">
        <v>750</v>
      </c>
      <c r="H49" s="73"/>
      <c r="I49" s="93"/>
    </row>
    <row r="50" spans="1:9">
      <c r="A50" s="91" t="s">
        <v>1004</v>
      </c>
      <c r="B50" s="92" t="s">
        <v>652</v>
      </c>
      <c r="C50" s="92" t="s">
        <v>668</v>
      </c>
      <c r="D50" s="92" t="s">
        <v>607</v>
      </c>
      <c r="E50" s="92" t="s">
        <v>259</v>
      </c>
      <c r="F50" s="92">
        <v>700</v>
      </c>
      <c r="H50" s="73"/>
      <c r="I50" s="93"/>
    </row>
    <row r="51" spans="1:9">
      <c r="A51" s="91" t="s">
        <v>1005</v>
      </c>
      <c r="B51" s="92" t="s">
        <v>596</v>
      </c>
      <c r="C51" s="92" t="s">
        <v>669</v>
      </c>
      <c r="D51" s="92" t="s">
        <v>590</v>
      </c>
      <c r="E51" s="92" t="s">
        <v>636</v>
      </c>
      <c r="F51" s="92">
        <v>800</v>
      </c>
      <c r="H51" s="73"/>
      <c r="I51" s="93"/>
    </row>
    <row r="52" spans="1:9">
      <c r="A52" s="91" t="s">
        <v>1006</v>
      </c>
      <c r="B52" s="92" t="s">
        <v>663</v>
      </c>
      <c r="C52" s="92" t="s">
        <v>670</v>
      </c>
      <c r="D52" s="92" t="s">
        <v>607</v>
      </c>
      <c r="E52" s="92" t="s">
        <v>671</v>
      </c>
      <c r="F52" s="92">
        <v>1235</v>
      </c>
      <c r="H52" s="73"/>
      <c r="I52" s="93"/>
    </row>
    <row r="53" spans="1:9">
      <c r="A53" s="91" t="s">
        <v>1007</v>
      </c>
      <c r="B53" s="92" t="s">
        <v>266</v>
      </c>
      <c r="C53" s="92" t="s">
        <v>672</v>
      </c>
      <c r="D53" s="92" t="s">
        <v>607</v>
      </c>
      <c r="E53" s="92" t="s">
        <v>671</v>
      </c>
      <c r="F53" s="92">
        <v>1227</v>
      </c>
      <c r="H53" s="73"/>
      <c r="I53" s="93"/>
    </row>
    <row r="54" spans="1:9">
      <c r="A54" s="91" t="s">
        <v>1008</v>
      </c>
      <c r="B54" s="92" t="s">
        <v>673</v>
      </c>
      <c r="C54" s="92" t="s">
        <v>306</v>
      </c>
      <c r="D54" s="92" t="s">
        <v>590</v>
      </c>
      <c r="E54" s="92" t="s">
        <v>591</v>
      </c>
      <c r="F54" s="92">
        <v>750</v>
      </c>
      <c r="H54" s="73"/>
      <c r="I54" s="93"/>
    </row>
    <row r="55" spans="1:9">
      <c r="A55" s="91" t="s">
        <v>1009</v>
      </c>
      <c r="B55" s="92" t="s">
        <v>355</v>
      </c>
      <c r="C55" s="92" t="s">
        <v>674</v>
      </c>
      <c r="D55" s="92" t="s">
        <v>590</v>
      </c>
      <c r="E55" s="92" t="s">
        <v>591</v>
      </c>
      <c r="F55" s="92">
        <v>700</v>
      </c>
      <c r="H55" s="73"/>
      <c r="I55" s="93"/>
    </row>
    <row r="56" spans="1:9">
      <c r="A56" s="91" t="s">
        <v>1010</v>
      </c>
      <c r="B56" s="92" t="s">
        <v>675</v>
      </c>
      <c r="C56" s="92" t="s">
        <v>676</v>
      </c>
      <c r="D56" s="92" t="s">
        <v>590</v>
      </c>
      <c r="E56" s="92" t="s">
        <v>591</v>
      </c>
      <c r="F56" s="92">
        <v>600</v>
      </c>
      <c r="H56" s="73"/>
      <c r="I56" s="93"/>
    </row>
    <row r="57" spans="1:9">
      <c r="A57" s="91" t="s">
        <v>1011</v>
      </c>
      <c r="B57" s="92" t="s">
        <v>677</v>
      </c>
      <c r="C57" s="92" t="s">
        <v>678</v>
      </c>
      <c r="D57" s="92" t="s">
        <v>590</v>
      </c>
      <c r="E57" s="92" t="s">
        <v>591</v>
      </c>
      <c r="F57" s="92">
        <v>800</v>
      </c>
      <c r="H57" s="73"/>
      <c r="I57" s="93"/>
    </row>
    <row r="58" spans="1:9">
      <c r="A58" s="91" t="s">
        <v>1012</v>
      </c>
      <c r="B58" s="92" t="s">
        <v>222</v>
      </c>
      <c r="C58" s="92" t="s">
        <v>678</v>
      </c>
      <c r="D58" s="92" t="s">
        <v>590</v>
      </c>
      <c r="E58" s="92" t="s">
        <v>591</v>
      </c>
      <c r="F58" s="92">
        <v>700</v>
      </c>
      <c r="H58" s="73"/>
      <c r="I58" s="93"/>
    </row>
    <row r="59" spans="1:9">
      <c r="A59" s="91" t="s">
        <v>1013</v>
      </c>
      <c r="B59" s="92" t="s">
        <v>213</v>
      </c>
      <c r="C59" s="92" t="s">
        <v>679</v>
      </c>
      <c r="D59" s="92" t="s">
        <v>619</v>
      </c>
      <c r="E59" s="92" t="s">
        <v>247</v>
      </c>
      <c r="F59" s="92">
        <v>800</v>
      </c>
      <c r="H59" s="73"/>
      <c r="I59" s="93"/>
    </row>
    <row r="60" spans="1:9">
      <c r="A60" s="91" t="s">
        <v>1014</v>
      </c>
      <c r="B60" s="92" t="s">
        <v>680</v>
      </c>
      <c r="C60" s="92" t="s">
        <v>681</v>
      </c>
      <c r="D60" s="92" t="s">
        <v>603</v>
      </c>
      <c r="E60" s="92" t="s">
        <v>591</v>
      </c>
      <c r="F60" s="92">
        <v>750</v>
      </c>
      <c r="H60" s="73"/>
      <c r="I60" s="93"/>
    </row>
    <row r="61" spans="1:9">
      <c r="A61" s="91" t="s">
        <v>1015</v>
      </c>
      <c r="B61" s="92" t="s">
        <v>224</v>
      </c>
      <c r="C61" s="92" t="s">
        <v>682</v>
      </c>
      <c r="D61" s="92" t="s">
        <v>590</v>
      </c>
      <c r="E61" s="92" t="s">
        <v>641</v>
      </c>
      <c r="F61" s="92">
        <v>1402</v>
      </c>
      <c r="H61" s="73"/>
      <c r="I61" s="93"/>
    </row>
    <row r="62" spans="1:9">
      <c r="A62" s="91" t="s">
        <v>1016</v>
      </c>
      <c r="B62" s="92" t="s">
        <v>611</v>
      </c>
      <c r="C62" s="92" t="s">
        <v>683</v>
      </c>
      <c r="D62" s="92" t="s">
        <v>603</v>
      </c>
      <c r="E62" s="92" t="s">
        <v>591</v>
      </c>
      <c r="F62" s="92">
        <v>960</v>
      </c>
      <c r="H62" s="73"/>
      <c r="I62" s="93"/>
    </row>
    <row r="63" spans="1:9">
      <c r="A63" s="91" t="s">
        <v>1017</v>
      </c>
      <c r="B63" s="92" t="s">
        <v>684</v>
      </c>
      <c r="C63" s="92" t="s">
        <v>685</v>
      </c>
      <c r="D63" s="92" t="s">
        <v>603</v>
      </c>
      <c r="E63" s="92" t="s">
        <v>632</v>
      </c>
      <c r="F63" s="92">
        <v>1227</v>
      </c>
      <c r="H63" s="73"/>
      <c r="I63" s="93"/>
    </row>
    <row r="64" spans="1:9">
      <c r="A64" s="91" t="s">
        <v>1018</v>
      </c>
      <c r="B64" s="92" t="s">
        <v>686</v>
      </c>
      <c r="C64" s="92" t="s">
        <v>687</v>
      </c>
      <c r="D64" s="92" t="s">
        <v>619</v>
      </c>
      <c r="E64" s="92" t="s">
        <v>247</v>
      </c>
      <c r="F64" s="92">
        <v>940</v>
      </c>
      <c r="H64" s="73"/>
      <c r="I64" s="93"/>
    </row>
    <row r="65" spans="1:9">
      <c r="A65" s="91" t="s">
        <v>1019</v>
      </c>
      <c r="B65" s="92" t="s">
        <v>621</v>
      </c>
      <c r="C65" s="92" t="s">
        <v>688</v>
      </c>
      <c r="D65" s="92" t="s">
        <v>590</v>
      </c>
      <c r="E65" s="92" t="s">
        <v>641</v>
      </c>
      <c r="F65" s="92">
        <v>1080</v>
      </c>
      <c r="H65" s="73"/>
      <c r="I65" s="93"/>
    </row>
    <row r="66" spans="1:9">
      <c r="A66" s="91" t="s">
        <v>1020</v>
      </c>
      <c r="B66" s="92" t="s">
        <v>689</v>
      </c>
      <c r="C66" s="92" t="s">
        <v>690</v>
      </c>
      <c r="D66" s="92" t="s">
        <v>601</v>
      </c>
      <c r="E66" s="92" t="s">
        <v>632</v>
      </c>
      <c r="F66" s="92">
        <v>1600</v>
      </c>
      <c r="H66" s="73"/>
      <c r="I66" s="93"/>
    </row>
    <row r="67" spans="1:9">
      <c r="A67" s="91" t="s">
        <v>1021</v>
      </c>
      <c r="B67" s="92" t="s">
        <v>691</v>
      </c>
      <c r="C67" s="92" t="s">
        <v>692</v>
      </c>
      <c r="D67" s="92" t="s">
        <v>590</v>
      </c>
      <c r="E67" s="92" t="s">
        <v>591</v>
      </c>
      <c r="F67" s="92">
        <v>850</v>
      </c>
      <c r="H67" s="73"/>
      <c r="I67" s="93"/>
    </row>
    <row r="68" spans="1:9">
      <c r="A68" s="91" t="s">
        <v>1022</v>
      </c>
      <c r="B68" s="92" t="s">
        <v>611</v>
      </c>
      <c r="C68" s="92" t="s">
        <v>693</v>
      </c>
      <c r="D68" s="92" t="s">
        <v>590</v>
      </c>
      <c r="E68" s="92" t="s">
        <v>591</v>
      </c>
      <c r="F68" s="92">
        <v>900</v>
      </c>
      <c r="H68" s="73"/>
      <c r="I68" s="93"/>
    </row>
    <row r="69" spans="1:9">
      <c r="A69" s="91" t="s">
        <v>1023</v>
      </c>
      <c r="B69" s="92" t="s">
        <v>694</v>
      </c>
      <c r="C69" s="92" t="s">
        <v>695</v>
      </c>
      <c r="D69" s="92" t="s">
        <v>601</v>
      </c>
      <c r="E69" s="92" t="s">
        <v>260</v>
      </c>
      <c r="F69" s="92">
        <v>420</v>
      </c>
      <c r="H69" s="73"/>
      <c r="I69" s="93"/>
    </row>
    <row r="70" spans="1:9">
      <c r="A70" s="91" t="s">
        <v>1024</v>
      </c>
      <c r="B70" s="92" t="s">
        <v>648</v>
      </c>
      <c r="C70" s="92" t="s">
        <v>696</v>
      </c>
      <c r="D70" s="92" t="s">
        <v>595</v>
      </c>
      <c r="E70" s="92" t="s">
        <v>697</v>
      </c>
      <c r="F70" s="92">
        <v>1090</v>
      </c>
      <c r="H70" s="73"/>
      <c r="I70" s="93"/>
    </row>
    <row r="71" spans="1:9">
      <c r="A71" s="91" t="s">
        <v>1025</v>
      </c>
      <c r="B71" s="92" t="s">
        <v>698</v>
      </c>
      <c r="C71" s="92" t="s">
        <v>699</v>
      </c>
      <c r="D71" s="92" t="s">
        <v>595</v>
      </c>
      <c r="E71" s="92" t="s">
        <v>610</v>
      </c>
      <c r="F71" s="92">
        <v>1400</v>
      </c>
      <c r="H71" s="73"/>
      <c r="I71" s="93"/>
    </row>
    <row r="72" spans="1:9">
      <c r="A72" s="91" t="s">
        <v>1026</v>
      </c>
      <c r="B72" s="92" t="s">
        <v>611</v>
      </c>
      <c r="C72" s="92" t="s">
        <v>700</v>
      </c>
      <c r="D72" s="92" t="s">
        <v>590</v>
      </c>
      <c r="E72" s="92" t="s">
        <v>598</v>
      </c>
      <c r="F72" s="92">
        <v>860</v>
      </c>
      <c r="H72" s="73"/>
      <c r="I72" s="93"/>
    </row>
    <row r="73" spans="1:9">
      <c r="A73" s="91" t="s">
        <v>1027</v>
      </c>
      <c r="B73" s="92" t="s">
        <v>701</v>
      </c>
      <c r="C73" s="92" t="s">
        <v>702</v>
      </c>
      <c r="D73" s="92" t="s">
        <v>619</v>
      </c>
      <c r="E73" s="92" t="s">
        <v>247</v>
      </c>
      <c r="F73" s="92">
        <v>1050</v>
      </c>
      <c r="H73" s="73"/>
      <c r="I73" s="93"/>
    </row>
    <row r="74" spans="1:9">
      <c r="A74" s="91" t="s">
        <v>1028</v>
      </c>
      <c r="B74" s="92" t="s">
        <v>652</v>
      </c>
      <c r="C74" s="92" t="s">
        <v>703</v>
      </c>
      <c r="D74" s="92" t="s">
        <v>595</v>
      </c>
      <c r="E74" s="92" t="s">
        <v>697</v>
      </c>
      <c r="F74" s="92">
        <v>1160</v>
      </c>
      <c r="H74" s="73"/>
      <c r="I74" s="93"/>
    </row>
    <row r="75" spans="1:9">
      <c r="A75" s="91" t="s">
        <v>1029</v>
      </c>
      <c r="B75" s="92" t="s">
        <v>686</v>
      </c>
      <c r="C75" s="92" t="s">
        <v>704</v>
      </c>
      <c r="D75" s="92" t="s">
        <v>590</v>
      </c>
      <c r="E75" s="92" t="s">
        <v>591</v>
      </c>
      <c r="F75" s="92">
        <v>700</v>
      </c>
      <c r="H75" s="73"/>
      <c r="I75" s="93"/>
    </row>
    <row r="76" spans="1:9">
      <c r="A76" s="91" t="s">
        <v>1030</v>
      </c>
      <c r="B76" s="92" t="s">
        <v>689</v>
      </c>
      <c r="C76" s="92" t="s">
        <v>704</v>
      </c>
      <c r="D76" s="92" t="s">
        <v>590</v>
      </c>
      <c r="E76" s="92" t="s">
        <v>591</v>
      </c>
      <c r="F76" s="92">
        <v>930</v>
      </c>
      <c r="H76" s="73"/>
      <c r="I76" s="93"/>
    </row>
    <row r="77" spans="1:9">
      <c r="A77" s="91" t="s">
        <v>1031</v>
      </c>
      <c r="B77" s="92" t="s">
        <v>705</v>
      </c>
      <c r="C77" s="92" t="s">
        <v>706</v>
      </c>
      <c r="D77" s="92" t="s">
        <v>619</v>
      </c>
      <c r="E77" s="92" t="s">
        <v>247</v>
      </c>
      <c r="F77" s="92">
        <v>1160</v>
      </c>
      <c r="H77" s="73"/>
      <c r="I77" s="93"/>
    </row>
    <row r="78" spans="1:9">
      <c r="A78" s="91" t="s">
        <v>1032</v>
      </c>
      <c r="B78" s="92" t="s">
        <v>689</v>
      </c>
      <c r="C78" s="92" t="s">
        <v>707</v>
      </c>
      <c r="D78" s="92" t="s">
        <v>619</v>
      </c>
      <c r="E78" s="92" t="s">
        <v>247</v>
      </c>
      <c r="F78" s="92">
        <v>1050</v>
      </c>
      <c r="H78" s="73"/>
      <c r="I78" s="93"/>
    </row>
    <row r="79" spans="1:9">
      <c r="A79" s="91" t="s">
        <v>1033</v>
      </c>
      <c r="B79" s="92" t="s">
        <v>708</v>
      </c>
      <c r="C79" s="92" t="s">
        <v>707</v>
      </c>
      <c r="D79" s="92" t="s">
        <v>619</v>
      </c>
      <c r="E79" s="92" t="s">
        <v>620</v>
      </c>
      <c r="F79" s="92">
        <v>940</v>
      </c>
      <c r="H79" s="73"/>
      <c r="I79" s="93"/>
    </row>
    <row r="80" spans="1:9">
      <c r="A80" s="91" t="s">
        <v>1034</v>
      </c>
      <c r="B80" s="92" t="s">
        <v>611</v>
      </c>
      <c r="C80" s="92" t="s">
        <v>709</v>
      </c>
      <c r="D80" s="92" t="s">
        <v>595</v>
      </c>
      <c r="E80" s="92" t="s">
        <v>697</v>
      </c>
      <c r="F80" s="92">
        <v>980</v>
      </c>
      <c r="H80" s="73"/>
      <c r="I80" s="93"/>
    </row>
    <row r="81" spans="1:9">
      <c r="A81" s="91" t="s">
        <v>1035</v>
      </c>
      <c r="B81" s="92" t="s">
        <v>710</v>
      </c>
      <c r="C81" s="92" t="s">
        <v>711</v>
      </c>
      <c r="D81" s="92" t="s">
        <v>615</v>
      </c>
      <c r="E81" s="92" t="s">
        <v>260</v>
      </c>
      <c r="F81" s="92">
        <v>476</v>
      </c>
      <c r="H81" s="73"/>
      <c r="I81" s="93"/>
    </row>
    <row r="82" spans="1:9">
      <c r="A82" s="91" t="s">
        <v>1036</v>
      </c>
      <c r="B82" s="92" t="s">
        <v>712</v>
      </c>
      <c r="C82" s="92" t="s">
        <v>713</v>
      </c>
      <c r="D82" s="92" t="s">
        <v>590</v>
      </c>
      <c r="E82" s="92" t="s">
        <v>591</v>
      </c>
      <c r="F82" s="92">
        <v>700</v>
      </c>
      <c r="H82" s="73"/>
      <c r="I82" s="93"/>
    </row>
    <row r="83" spans="1:9">
      <c r="A83" s="91" t="s">
        <v>1037</v>
      </c>
      <c r="B83" s="92" t="s">
        <v>714</v>
      </c>
      <c r="C83" s="92" t="s">
        <v>715</v>
      </c>
      <c r="D83" s="92" t="s">
        <v>603</v>
      </c>
      <c r="E83" s="92" t="s">
        <v>591</v>
      </c>
      <c r="F83" s="92">
        <v>700</v>
      </c>
      <c r="H83" s="73"/>
      <c r="I83" s="93"/>
    </row>
    <row r="84" spans="1:9">
      <c r="A84" s="91" t="s">
        <v>1038</v>
      </c>
      <c r="B84" s="92" t="s">
        <v>716</v>
      </c>
      <c r="C84" s="92" t="s">
        <v>717</v>
      </c>
      <c r="D84" s="92" t="s">
        <v>590</v>
      </c>
      <c r="E84" s="92" t="s">
        <v>598</v>
      </c>
      <c r="F84" s="92">
        <v>900</v>
      </c>
      <c r="H84" s="73"/>
      <c r="I84" s="93"/>
    </row>
    <row r="85" spans="1:9">
      <c r="A85" s="91" t="s">
        <v>1039</v>
      </c>
      <c r="B85" s="92" t="s">
        <v>677</v>
      </c>
      <c r="C85" s="92" t="s">
        <v>718</v>
      </c>
      <c r="D85" s="92" t="s">
        <v>590</v>
      </c>
      <c r="E85" s="92" t="s">
        <v>591</v>
      </c>
      <c r="F85" s="92">
        <v>800</v>
      </c>
      <c r="H85" s="73"/>
      <c r="I85" s="93"/>
    </row>
    <row r="86" spans="1:9">
      <c r="A86" s="91" t="s">
        <v>1040</v>
      </c>
      <c r="B86" s="92" t="s">
        <v>712</v>
      </c>
      <c r="C86" s="92" t="s">
        <v>719</v>
      </c>
      <c r="D86" s="92" t="s">
        <v>619</v>
      </c>
      <c r="E86" s="92" t="s">
        <v>247</v>
      </c>
      <c r="F86" s="92">
        <v>1070</v>
      </c>
      <c r="H86" s="73"/>
      <c r="I86" s="93"/>
    </row>
    <row r="87" spans="1:9">
      <c r="A87" s="91" t="s">
        <v>1041</v>
      </c>
      <c r="B87" s="92" t="s">
        <v>654</v>
      </c>
      <c r="C87" s="92" t="s">
        <v>720</v>
      </c>
      <c r="D87" s="92" t="s">
        <v>590</v>
      </c>
      <c r="E87" s="92" t="s">
        <v>591</v>
      </c>
      <c r="F87" s="92">
        <v>860</v>
      </c>
      <c r="H87" s="73"/>
      <c r="I87" s="93"/>
    </row>
    <row r="88" spans="1:9">
      <c r="A88" s="91" t="s">
        <v>1042</v>
      </c>
      <c r="B88" s="92" t="s">
        <v>721</v>
      </c>
      <c r="C88" s="92" t="s">
        <v>722</v>
      </c>
      <c r="D88" s="92" t="s">
        <v>590</v>
      </c>
      <c r="E88" s="92" t="s">
        <v>591</v>
      </c>
      <c r="F88" s="92">
        <v>750</v>
      </c>
      <c r="H88" s="73"/>
      <c r="I88" s="93"/>
    </row>
    <row r="89" spans="1:9">
      <c r="A89" s="91" t="s">
        <v>1043</v>
      </c>
      <c r="B89" s="92" t="s">
        <v>213</v>
      </c>
      <c r="C89" s="92" t="s">
        <v>723</v>
      </c>
      <c r="D89" s="92" t="s">
        <v>619</v>
      </c>
      <c r="E89" s="92" t="s">
        <v>724</v>
      </c>
      <c r="F89" s="92">
        <v>670</v>
      </c>
      <c r="H89" s="73"/>
      <c r="I89" s="93"/>
    </row>
    <row r="90" spans="1:9">
      <c r="A90" s="91" t="s">
        <v>1044</v>
      </c>
      <c r="B90" s="92" t="s">
        <v>725</v>
      </c>
      <c r="C90" s="92" t="s">
        <v>726</v>
      </c>
      <c r="D90" s="92" t="s">
        <v>603</v>
      </c>
      <c r="E90" s="92" t="s">
        <v>604</v>
      </c>
      <c r="F90" s="92">
        <v>1160</v>
      </c>
      <c r="H90" s="73"/>
      <c r="I90" s="93"/>
    </row>
    <row r="91" spans="1:9">
      <c r="A91" s="91" t="s">
        <v>1045</v>
      </c>
      <c r="B91" s="92" t="s">
        <v>727</v>
      </c>
      <c r="C91" s="92" t="s">
        <v>726</v>
      </c>
      <c r="D91" s="92" t="s">
        <v>615</v>
      </c>
      <c r="E91" s="92" t="s">
        <v>260</v>
      </c>
      <c r="F91" s="92">
        <v>670</v>
      </c>
      <c r="H91" s="73"/>
      <c r="I91" s="93"/>
    </row>
    <row r="92" spans="1:9">
      <c r="A92" s="91" t="s">
        <v>1046</v>
      </c>
      <c r="B92" s="92" t="s">
        <v>266</v>
      </c>
      <c r="C92" s="92" t="s">
        <v>728</v>
      </c>
      <c r="D92" s="92" t="s">
        <v>590</v>
      </c>
      <c r="E92" s="92" t="s">
        <v>591</v>
      </c>
      <c r="F92" s="92">
        <v>700</v>
      </c>
      <c r="H92" s="73"/>
      <c r="I92" s="93"/>
    </row>
    <row r="93" spans="1:9">
      <c r="A93" s="91" t="s">
        <v>1047</v>
      </c>
      <c r="B93" s="92" t="s">
        <v>729</v>
      </c>
      <c r="C93" s="92" t="s">
        <v>730</v>
      </c>
      <c r="D93" s="92" t="s">
        <v>595</v>
      </c>
      <c r="E93" s="92" t="s">
        <v>260</v>
      </c>
      <c r="F93" s="92">
        <v>600</v>
      </c>
      <c r="H93" s="73"/>
      <c r="I93" s="93"/>
    </row>
    <row r="94" spans="1:9">
      <c r="A94" s="91" t="s">
        <v>1048</v>
      </c>
      <c r="B94" s="92" t="s">
        <v>680</v>
      </c>
      <c r="C94" s="92" t="s">
        <v>731</v>
      </c>
      <c r="D94" s="92" t="s">
        <v>619</v>
      </c>
      <c r="E94" s="92" t="s">
        <v>620</v>
      </c>
      <c r="F94" s="92">
        <v>700</v>
      </c>
      <c r="H94" s="73"/>
      <c r="I94" s="93"/>
    </row>
    <row r="95" spans="1:9">
      <c r="A95" s="91" t="s">
        <v>1049</v>
      </c>
      <c r="B95" s="92" t="s">
        <v>732</v>
      </c>
      <c r="C95" s="92" t="s">
        <v>733</v>
      </c>
      <c r="D95" s="92" t="s">
        <v>615</v>
      </c>
      <c r="E95" s="92" t="s">
        <v>616</v>
      </c>
      <c r="F95" s="92">
        <v>450</v>
      </c>
      <c r="H95" s="73"/>
      <c r="I95" s="93"/>
    </row>
    <row r="96" spans="1:9">
      <c r="A96" s="91" t="s">
        <v>1050</v>
      </c>
      <c r="B96" s="92" t="s">
        <v>224</v>
      </c>
      <c r="C96" s="92" t="s">
        <v>734</v>
      </c>
      <c r="D96" s="92" t="s">
        <v>595</v>
      </c>
      <c r="E96" s="92" t="s">
        <v>697</v>
      </c>
      <c r="F96" s="92">
        <v>1050</v>
      </c>
      <c r="H96" s="73"/>
      <c r="I96" s="93"/>
    </row>
    <row r="97" spans="1:9">
      <c r="A97" s="91" t="s">
        <v>1051</v>
      </c>
      <c r="B97" s="92" t="s">
        <v>222</v>
      </c>
      <c r="C97" s="92" t="s">
        <v>735</v>
      </c>
      <c r="D97" s="92" t="s">
        <v>619</v>
      </c>
      <c r="E97" s="92" t="s">
        <v>247</v>
      </c>
      <c r="F97" s="92">
        <v>1060</v>
      </c>
      <c r="H97" s="73"/>
      <c r="I97" s="93"/>
    </row>
    <row r="98" spans="1:9">
      <c r="A98" s="91" t="s">
        <v>1052</v>
      </c>
      <c r="B98" s="92" t="s">
        <v>587</v>
      </c>
      <c r="C98" s="92" t="s">
        <v>736</v>
      </c>
      <c r="D98" s="92" t="s">
        <v>603</v>
      </c>
      <c r="E98" s="92" t="s">
        <v>620</v>
      </c>
      <c r="F98" s="92">
        <v>990</v>
      </c>
      <c r="H98" s="73"/>
      <c r="I98" s="93"/>
    </row>
    <row r="99" spans="1:9">
      <c r="A99" s="91" t="s">
        <v>1053</v>
      </c>
      <c r="B99" s="92" t="s">
        <v>737</v>
      </c>
      <c r="C99" s="92" t="s">
        <v>736</v>
      </c>
      <c r="D99" s="92" t="s">
        <v>590</v>
      </c>
      <c r="E99" s="92" t="s">
        <v>591</v>
      </c>
      <c r="F99" s="92">
        <v>600</v>
      </c>
      <c r="H99" s="73"/>
      <c r="I99" s="93"/>
    </row>
    <row r="100" spans="1:9">
      <c r="A100" s="91" t="s">
        <v>1054</v>
      </c>
      <c r="B100" s="92" t="s">
        <v>738</v>
      </c>
      <c r="C100" s="92" t="s">
        <v>736</v>
      </c>
      <c r="D100" s="92" t="s">
        <v>590</v>
      </c>
      <c r="E100" s="92" t="s">
        <v>591</v>
      </c>
      <c r="F100" s="92">
        <v>760</v>
      </c>
      <c r="H100" s="73"/>
      <c r="I100" s="93"/>
    </row>
    <row r="101" spans="1:9">
      <c r="A101" s="91" t="s">
        <v>1055</v>
      </c>
      <c r="B101" s="92" t="s">
        <v>739</v>
      </c>
      <c r="C101" s="92" t="s">
        <v>740</v>
      </c>
      <c r="D101" s="92" t="s">
        <v>595</v>
      </c>
      <c r="E101" s="92" t="s">
        <v>632</v>
      </c>
      <c r="F101" s="92">
        <v>1500</v>
      </c>
      <c r="H101" s="73"/>
      <c r="I101" s="93"/>
    </row>
    <row r="102" spans="1:9">
      <c r="A102" s="91" t="s">
        <v>1056</v>
      </c>
      <c r="B102" s="92" t="s">
        <v>741</v>
      </c>
      <c r="C102" s="92" t="s">
        <v>742</v>
      </c>
      <c r="D102" s="92" t="s">
        <v>607</v>
      </c>
      <c r="E102" s="92" t="s">
        <v>259</v>
      </c>
      <c r="F102" s="92">
        <v>700</v>
      </c>
      <c r="H102" s="73"/>
      <c r="I102" s="93"/>
    </row>
    <row r="103" spans="1:9">
      <c r="A103" s="91" t="s">
        <v>1057</v>
      </c>
      <c r="B103" s="92" t="s">
        <v>680</v>
      </c>
      <c r="C103" s="92" t="s">
        <v>743</v>
      </c>
      <c r="D103" s="92" t="s">
        <v>615</v>
      </c>
      <c r="E103" s="92" t="s">
        <v>616</v>
      </c>
      <c r="F103" s="92">
        <v>500</v>
      </c>
      <c r="H103" s="73"/>
      <c r="I103" s="93"/>
    </row>
    <row r="104" spans="1:9">
      <c r="A104" s="91" t="s">
        <v>1058</v>
      </c>
      <c r="B104" s="92" t="s">
        <v>744</v>
      </c>
      <c r="C104" s="92" t="s">
        <v>745</v>
      </c>
      <c r="D104" s="92" t="s">
        <v>595</v>
      </c>
      <c r="E104" s="92" t="s">
        <v>260</v>
      </c>
      <c r="F104" s="92">
        <v>670</v>
      </c>
      <c r="H104" s="73"/>
      <c r="I104" s="93"/>
    </row>
    <row r="105" spans="1:9">
      <c r="A105" s="91" t="s">
        <v>1059</v>
      </c>
      <c r="B105" s="92" t="s">
        <v>746</v>
      </c>
      <c r="C105" s="92" t="s">
        <v>745</v>
      </c>
      <c r="D105" s="92" t="s">
        <v>590</v>
      </c>
      <c r="E105" s="92" t="s">
        <v>636</v>
      </c>
      <c r="F105" s="92">
        <v>800</v>
      </c>
      <c r="H105" s="73"/>
      <c r="I105" s="93"/>
    </row>
    <row r="106" spans="1:9">
      <c r="A106" s="91" t="s">
        <v>1060</v>
      </c>
      <c r="B106" s="92" t="s">
        <v>747</v>
      </c>
      <c r="C106" s="92" t="s">
        <v>748</v>
      </c>
      <c r="D106" s="92" t="s">
        <v>607</v>
      </c>
      <c r="E106" s="92" t="s">
        <v>749</v>
      </c>
      <c r="F106" s="92">
        <v>970</v>
      </c>
      <c r="H106" s="73"/>
      <c r="I106" s="93"/>
    </row>
    <row r="107" spans="1:9">
      <c r="A107" s="91" t="s">
        <v>1061</v>
      </c>
      <c r="B107" s="92" t="s">
        <v>750</v>
      </c>
      <c r="C107" s="92" t="s">
        <v>748</v>
      </c>
      <c r="D107" s="92" t="s">
        <v>590</v>
      </c>
      <c r="E107" s="92" t="s">
        <v>591</v>
      </c>
      <c r="F107" s="92">
        <v>870</v>
      </c>
      <c r="H107" s="73"/>
      <c r="I107" s="93"/>
    </row>
    <row r="108" spans="1:9">
      <c r="A108" s="91" t="s">
        <v>1062</v>
      </c>
      <c r="B108" s="92" t="s">
        <v>751</v>
      </c>
      <c r="C108" s="92" t="s">
        <v>752</v>
      </c>
      <c r="D108" s="92" t="s">
        <v>590</v>
      </c>
      <c r="E108" s="92" t="s">
        <v>591</v>
      </c>
      <c r="F108" s="92">
        <v>870</v>
      </c>
      <c r="H108" s="73"/>
      <c r="I108" s="93"/>
    </row>
    <row r="109" spans="1:9">
      <c r="A109" s="96"/>
      <c r="B109" s="97"/>
      <c r="C109" s="97"/>
      <c r="D109" s="97"/>
      <c r="E109" s="97"/>
      <c r="F109" s="97"/>
    </row>
    <row r="110" spans="1:9">
      <c r="A110" s="98"/>
    </row>
    <row r="111" spans="1:9">
      <c r="A111" s="98"/>
    </row>
    <row r="112" spans="1:9">
      <c r="A112" s="98"/>
    </row>
    <row r="113" spans="1:1">
      <c r="A113" s="98"/>
    </row>
    <row r="114" spans="1:1">
      <c r="A114" s="98"/>
    </row>
    <row r="115" spans="1:1">
      <c r="A115" s="98"/>
    </row>
    <row r="116" spans="1:1">
      <c r="A116" s="98"/>
    </row>
    <row r="117" spans="1:1">
      <c r="A117" s="98"/>
    </row>
    <row r="118" spans="1:1">
      <c r="A118" s="98"/>
    </row>
    <row r="119" spans="1:1">
      <c r="A119" s="98"/>
    </row>
    <row r="120" spans="1:1">
      <c r="A120" s="98"/>
    </row>
    <row r="121" spans="1:1">
      <c r="A121" s="98"/>
    </row>
    <row r="122" spans="1:1">
      <c r="A122" s="98"/>
    </row>
    <row r="123" spans="1:1">
      <c r="A123" s="98"/>
    </row>
    <row r="124" spans="1:1">
      <c r="A124" s="98"/>
    </row>
    <row r="125" spans="1:1">
      <c r="A125" s="98"/>
    </row>
    <row r="126" spans="1:1">
      <c r="A126" s="98"/>
    </row>
    <row r="127" spans="1:1">
      <c r="A127" s="98"/>
    </row>
    <row r="128" spans="1:1">
      <c r="A128" s="98"/>
    </row>
    <row r="129" spans="1:1">
      <c r="A129" s="98"/>
    </row>
    <row r="130" spans="1:1">
      <c r="A130" s="98"/>
    </row>
    <row r="131" spans="1:1">
      <c r="A131" s="98"/>
    </row>
    <row r="132" spans="1:1">
      <c r="A132" s="98"/>
    </row>
    <row r="133" spans="1:1">
      <c r="A133" s="98"/>
    </row>
    <row r="134" spans="1:1">
      <c r="A134" s="98"/>
    </row>
    <row r="135" spans="1:1">
      <c r="A135" s="98"/>
    </row>
    <row r="136" spans="1:1">
      <c r="A136" s="98"/>
    </row>
    <row r="137" spans="1:1">
      <c r="A137" s="98"/>
    </row>
    <row r="138" spans="1:1">
      <c r="A138" s="98"/>
    </row>
    <row r="139" spans="1:1">
      <c r="A139" s="98"/>
    </row>
    <row r="140" spans="1:1">
      <c r="A140" s="98"/>
    </row>
    <row r="141" spans="1:1">
      <c r="A141" s="98"/>
    </row>
    <row r="142" spans="1:1">
      <c r="A142" s="98"/>
    </row>
    <row r="143" spans="1:1">
      <c r="A143" s="98"/>
    </row>
    <row r="144" spans="1:1">
      <c r="A144" s="98"/>
    </row>
    <row r="145" spans="1:1">
      <c r="A145" s="98"/>
    </row>
    <row r="146" spans="1:1">
      <c r="A146" s="98"/>
    </row>
    <row r="147" spans="1:1">
      <c r="A147" s="98"/>
    </row>
    <row r="148" spans="1:1">
      <c r="A148" s="98"/>
    </row>
    <row r="149" spans="1:1">
      <c r="A149" s="98"/>
    </row>
    <row r="150" spans="1:1">
      <c r="A150" s="98"/>
    </row>
    <row r="151" spans="1:1">
      <c r="A151" s="98"/>
    </row>
    <row r="152" spans="1:1">
      <c r="A152" s="98"/>
    </row>
    <row r="153" spans="1:1">
      <c r="A153" s="98"/>
    </row>
    <row r="154" spans="1:1">
      <c r="A154" s="98"/>
    </row>
    <row r="155" spans="1:1">
      <c r="A155" s="98"/>
    </row>
    <row r="156" spans="1:1">
      <c r="A156" s="98"/>
    </row>
    <row r="157" spans="1:1">
      <c r="A157" s="98"/>
    </row>
    <row r="158" spans="1:1">
      <c r="A158" s="98"/>
    </row>
    <row r="159" spans="1:1">
      <c r="A159" s="98"/>
    </row>
    <row r="160" spans="1:1">
      <c r="A160" s="98"/>
    </row>
    <row r="161" spans="1:1">
      <c r="A161" s="98"/>
    </row>
    <row r="162" spans="1:1">
      <c r="A162" s="98"/>
    </row>
    <row r="163" spans="1:1">
      <c r="A163" s="98"/>
    </row>
    <row r="164" spans="1:1">
      <c r="A164" s="98"/>
    </row>
    <row r="165" spans="1:1">
      <c r="A165" s="98"/>
    </row>
    <row r="166" spans="1:1">
      <c r="A166" s="98"/>
    </row>
    <row r="167" spans="1:1">
      <c r="A167" s="98"/>
    </row>
    <row r="168" spans="1:1">
      <c r="A168" s="98"/>
    </row>
    <row r="169" spans="1:1">
      <c r="A169" s="98"/>
    </row>
    <row r="170" spans="1:1">
      <c r="A170" s="98"/>
    </row>
    <row r="171" spans="1:1">
      <c r="A171" s="98"/>
    </row>
    <row r="172" spans="1:1">
      <c r="A172" s="98"/>
    </row>
    <row r="173" spans="1:1">
      <c r="A173" s="98"/>
    </row>
    <row r="174" spans="1:1">
      <c r="A174" s="98"/>
    </row>
    <row r="175" spans="1:1">
      <c r="A175" s="98"/>
    </row>
    <row r="176" spans="1:1">
      <c r="A176" s="98"/>
    </row>
    <row r="177" spans="1:1">
      <c r="A177" s="98"/>
    </row>
    <row r="178" spans="1:1">
      <c r="A178" s="98"/>
    </row>
    <row r="179" spans="1:1">
      <c r="A179" s="98"/>
    </row>
    <row r="180" spans="1:1">
      <c r="A180" s="98"/>
    </row>
    <row r="181" spans="1:1">
      <c r="A181" s="98"/>
    </row>
    <row r="182" spans="1:1">
      <c r="A182" s="98"/>
    </row>
    <row r="183" spans="1:1">
      <c r="A183" s="98"/>
    </row>
    <row r="184" spans="1:1">
      <c r="A184" s="98"/>
    </row>
    <row r="185" spans="1:1">
      <c r="A185" s="98"/>
    </row>
    <row r="186" spans="1:1">
      <c r="A186" s="98"/>
    </row>
    <row r="187" spans="1:1">
      <c r="A187" s="98"/>
    </row>
    <row r="188" spans="1:1">
      <c r="A188" s="98"/>
    </row>
    <row r="189" spans="1:1">
      <c r="A189" s="98"/>
    </row>
    <row r="190" spans="1:1">
      <c r="A190" s="98"/>
    </row>
    <row r="191" spans="1:1">
      <c r="A191" s="98"/>
    </row>
    <row r="192" spans="1:1">
      <c r="A192" s="98"/>
    </row>
    <row r="193" spans="1:1">
      <c r="A193" s="98"/>
    </row>
    <row r="194" spans="1:1">
      <c r="A194" s="98"/>
    </row>
    <row r="195" spans="1:1">
      <c r="A195" s="98"/>
    </row>
    <row r="196" spans="1:1">
      <c r="A196" s="98"/>
    </row>
    <row r="197" spans="1:1">
      <c r="A197" s="98"/>
    </row>
    <row r="198" spans="1:1">
      <c r="A198" s="98"/>
    </row>
    <row r="199" spans="1:1">
      <c r="A199" s="98"/>
    </row>
    <row r="200" spans="1:1">
      <c r="A200" s="98"/>
    </row>
    <row r="201" spans="1:1">
      <c r="A201" s="98"/>
    </row>
    <row r="202" spans="1:1">
      <c r="A202" s="98"/>
    </row>
    <row r="203" spans="1:1">
      <c r="A203" s="98"/>
    </row>
    <row r="204" spans="1:1">
      <c r="A204" s="98"/>
    </row>
    <row r="205" spans="1:1">
      <c r="A205" s="98"/>
    </row>
    <row r="206" spans="1:1">
      <c r="A206" s="98"/>
    </row>
    <row r="207" spans="1:1">
      <c r="A207" s="98"/>
    </row>
    <row r="208" spans="1:1">
      <c r="A208" s="98"/>
    </row>
    <row r="209" spans="1:1">
      <c r="A209" s="98"/>
    </row>
    <row r="210" spans="1:1">
      <c r="A210" s="98"/>
    </row>
    <row r="211" spans="1:1">
      <c r="A211" s="98"/>
    </row>
    <row r="212" spans="1:1">
      <c r="A212" s="98"/>
    </row>
    <row r="213" spans="1:1">
      <c r="A213" s="98"/>
    </row>
    <row r="214" spans="1:1">
      <c r="A214" s="98"/>
    </row>
    <row r="215" spans="1:1">
      <c r="A215" s="98"/>
    </row>
    <row r="216" spans="1:1">
      <c r="A216" s="98"/>
    </row>
    <row r="217" spans="1:1">
      <c r="A217" s="98"/>
    </row>
    <row r="218" spans="1:1">
      <c r="A218" s="98"/>
    </row>
    <row r="219" spans="1:1">
      <c r="A219" s="98"/>
    </row>
    <row r="220" spans="1:1">
      <c r="A220" s="98"/>
    </row>
    <row r="221" spans="1:1">
      <c r="A221" s="98"/>
    </row>
    <row r="222" spans="1:1">
      <c r="A222" s="98"/>
    </row>
    <row r="223" spans="1:1">
      <c r="A223" s="98"/>
    </row>
    <row r="224" spans="1:1">
      <c r="A224" s="98"/>
    </row>
    <row r="225" spans="1:1">
      <c r="A225" s="98"/>
    </row>
    <row r="226" spans="1:1">
      <c r="A226" s="98"/>
    </row>
    <row r="227" spans="1:1">
      <c r="A227" s="98"/>
    </row>
    <row r="228" spans="1:1">
      <c r="A228" s="98"/>
    </row>
    <row r="229" spans="1:1">
      <c r="A229" s="98"/>
    </row>
    <row r="230" spans="1:1">
      <c r="A230" s="98"/>
    </row>
    <row r="231" spans="1:1">
      <c r="A231" s="98"/>
    </row>
    <row r="232" spans="1:1">
      <c r="A232" s="98"/>
    </row>
    <row r="233" spans="1:1">
      <c r="A233" s="98"/>
    </row>
    <row r="234" spans="1:1">
      <c r="A234" s="98"/>
    </row>
    <row r="235" spans="1:1">
      <c r="A235" s="98"/>
    </row>
    <row r="236" spans="1:1">
      <c r="A236" s="98"/>
    </row>
    <row r="237" spans="1:1">
      <c r="A237" s="98"/>
    </row>
    <row r="238" spans="1:1">
      <c r="A238" s="98"/>
    </row>
    <row r="239" spans="1:1">
      <c r="A239" s="98"/>
    </row>
    <row r="240" spans="1:1">
      <c r="A240" s="98"/>
    </row>
    <row r="241" spans="1:1">
      <c r="A241" s="98"/>
    </row>
    <row r="242" spans="1:1">
      <c r="A242" s="98"/>
    </row>
    <row r="243" spans="1:1">
      <c r="A243" s="98"/>
    </row>
    <row r="244" spans="1:1">
      <c r="A244" s="98"/>
    </row>
    <row r="245" spans="1:1">
      <c r="A245" s="98"/>
    </row>
    <row r="246" spans="1:1">
      <c r="A246" s="98"/>
    </row>
    <row r="247" spans="1:1">
      <c r="A247" s="98"/>
    </row>
    <row r="248" spans="1:1">
      <c r="A248" s="98"/>
    </row>
    <row r="249" spans="1:1">
      <c r="A249" s="98"/>
    </row>
    <row r="250" spans="1:1">
      <c r="A250" s="98"/>
    </row>
    <row r="251" spans="1:1">
      <c r="A251" s="98"/>
    </row>
    <row r="252" spans="1:1">
      <c r="A252" s="98"/>
    </row>
    <row r="253" spans="1:1">
      <c r="A253" s="98"/>
    </row>
    <row r="254" spans="1:1">
      <c r="A254" s="98"/>
    </row>
    <row r="255" spans="1:1">
      <c r="A255" s="98"/>
    </row>
    <row r="256" spans="1:1">
      <c r="A256" s="98"/>
    </row>
    <row r="257" spans="1:1">
      <c r="A257" s="98"/>
    </row>
    <row r="258" spans="1:1">
      <c r="A258" s="98"/>
    </row>
    <row r="259" spans="1:1">
      <c r="A259" s="98"/>
    </row>
    <row r="260" spans="1:1">
      <c r="A260" s="98"/>
    </row>
    <row r="261" spans="1:1">
      <c r="A261" s="98"/>
    </row>
    <row r="262" spans="1:1">
      <c r="A262" s="98"/>
    </row>
    <row r="263" spans="1:1">
      <c r="A263" s="98"/>
    </row>
    <row r="264" spans="1:1">
      <c r="A264" s="98"/>
    </row>
    <row r="265" spans="1:1">
      <c r="A265" s="98"/>
    </row>
    <row r="266" spans="1:1">
      <c r="A266" s="98"/>
    </row>
    <row r="267" spans="1:1">
      <c r="A267" s="98"/>
    </row>
    <row r="268" spans="1:1">
      <c r="A268" s="98"/>
    </row>
    <row r="269" spans="1:1">
      <c r="A269" s="98"/>
    </row>
    <row r="270" spans="1:1">
      <c r="A270" s="98"/>
    </row>
    <row r="271" spans="1:1">
      <c r="A271" s="98"/>
    </row>
    <row r="272" spans="1:1">
      <c r="A272" s="98"/>
    </row>
    <row r="273" spans="1:1">
      <c r="A273" s="98"/>
    </row>
    <row r="274" spans="1:1">
      <c r="A274" s="98"/>
    </row>
    <row r="275" spans="1:1">
      <c r="A275" s="98"/>
    </row>
    <row r="276" spans="1:1">
      <c r="A276" s="98"/>
    </row>
    <row r="277" spans="1:1">
      <c r="A277" s="98"/>
    </row>
    <row r="278" spans="1:1">
      <c r="A278" s="98"/>
    </row>
    <row r="279" spans="1:1">
      <c r="A279" s="98"/>
    </row>
    <row r="280" spans="1:1">
      <c r="A280" s="98"/>
    </row>
    <row r="281" spans="1:1">
      <c r="A281" s="98"/>
    </row>
    <row r="282" spans="1:1">
      <c r="A282" s="98"/>
    </row>
    <row r="283" spans="1:1">
      <c r="A283" s="98"/>
    </row>
    <row r="284" spans="1:1">
      <c r="A284" s="98"/>
    </row>
    <row r="285" spans="1:1">
      <c r="A285" s="98"/>
    </row>
    <row r="286" spans="1:1">
      <c r="A286" s="98"/>
    </row>
    <row r="287" spans="1:1">
      <c r="A287" s="98"/>
    </row>
    <row r="288" spans="1:1">
      <c r="A288" s="98"/>
    </row>
    <row r="289" spans="1:1">
      <c r="A289" s="98"/>
    </row>
    <row r="290" spans="1:1">
      <c r="A290" s="98"/>
    </row>
    <row r="291" spans="1:1">
      <c r="A291" s="98"/>
    </row>
    <row r="292" spans="1:1">
      <c r="A292" s="98"/>
    </row>
    <row r="293" spans="1:1">
      <c r="A293" s="98"/>
    </row>
    <row r="294" spans="1:1">
      <c r="A294" s="98"/>
    </row>
    <row r="295" spans="1:1">
      <c r="A295" s="98"/>
    </row>
    <row r="296" spans="1:1">
      <c r="A296" s="98"/>
    </row>
    <row r="297" spans="1:1">
      <c r="A297" s="98"/>
    </row>
    <row r="298" spans="1:1">
      <c r="A298" s="98"/>
    </row>
    <row r="299" spans="1:1">
      <c r="A299" s="98"/>
    </row>
    <row r="300" spans="1:1">
      <c r="A300" s="98"/>
    </row>
    <row r="301" spans="1:1">
      <c r="A301" s="98"/>
    </row>
    <row r="302" spans="1:1">
      <c r="A302" s="98"/>
    </row>
    <row r="303" spans="1:1">
      <c r="A303" s="98"/>
    </row>
    <row r="304" spans="1:1">
      <c r="A304" s="98"/>
    </row>
    <row r="305" spans="1:1">
      <c r="A305" s="98"/>
    </row>
    <row r="306" spans="1:1">
      <c r="A306" s="98"/>
    </row>
    <row r="307" spans="1:1">
      <c r="A307" s="98"/>
    </row>
    <row r="308" spans="1:1">
      <c r="A308" s="98"/>
    </row>
    <row r="309" spans="1:1">
      <c r="A309" s="98"/>
    </row>
    <row r="310" spans="1:1">
      <c r="A310" s="98"/>
    </row>
    <row r="311" spans="1:1">
      <c r="A311" s="98"/>
    </row>
    <row r="312" spans="1:1">
      <c r="A312" s="98"/>
    </row>
    <row r="313" spans="1:1">
      <c r="A313" s="98"/>
    </row>
    <row r="314" spans="1:1">
      <c r="A314" s="98"/>
    </row>
    <row r="315" spans="1:1">
      <c r="A315" s="98"/>
    </row>
    <row r="316" spans="1:1">
      <c r="A316" s="98"/>
    </row>
    <row r="317" spans="1:1">
      <c r="A317" s="98"/>
    </row>
    <row r="318" spans="1:1">
      <c r="A318" s="98"/>
    </row>
    <row r="319" spans="1:1">
      <c r="A319" s="98"/>
    </row>
    <row r="320" spans="1:1">
      <c r="A320" s="98"/>
    </row>
    <row r="321" spans="1:1">
      <c r="A321" s="98"/>
    </row>
    <row r="322" spans="1:1">
      <c r="A322" s="98"/>
    </row>
    <row r="323" spans="1:1">
      <c r="A323" s="98"/>
    </row>
    <row r="324" spans="1:1">
      <c r="A324" s="98"/>
    </row>
    <row r="325" spans="1:1">
      <c r="A325" s="98"/>
    </row>
    <row r="326" spans="1:1">
      <c r="A326" s="98"/>
    </row>
    <row r="327" spans="1:1">
      <c r="A327" s="98"/>
    </row>
    <row r="328" spans="1:1">
      <c r="A328" s="98"/>
    </row>
    <row r="329" spans="1:1">
      <c r="A329" s="98"/>
    </row>
    <row r="330" spans="1:1">
      <c r="A330" s="98"/>
    </row>
    <row r="331" spans="1:1">
      <c r="A331" s="98"/>
    </row>
    <row r="332" spans="1:1">
      <c r="A332" s="98"/>
    </row>
    <row r="333" spans="1:1">
      <c r="A333" s="98"/>
    </row>
    <row r="334" spans="1:1">
      <c r="A334" s="98"/>
    </row>
    <row r="335" spans="1:1">
      <c r="A335" s="98"/>
    </row>
    <row r="336" spans="1:1">
      <c r="A336" s="98"/>
    </row>
    <row r="337" spans="1:1">
      <c r="A337" s="98"/>
    </row>
    <row r="338" spans="1:1">
      <c r="A338" s="98"/>
    </row>
    <row r="339" spans="1:1">
      <c r="A339" s="98"/>
    </row>
    <row r="340" spans="1:1">
      <c r="A340" s="98"/>
    </row>
    <row r="341" spans="1:1">
      <c r="A341" s="98"/>
    </row>
    <row r="342" spans="1:1">
      <c r="A342" s="98"/>
    </row>
    <row r="343" spans="1:1">
      <c r="A343" s="98"/>
    </row>
    <row r="344" spans="1:1">
      <c r="A344" s="98"/>
    </row>
    <row r="345" spans="1:1">
      <c r="A345" s="98"/>
    </row>
    <row r="346" spans="1:1">
      <c r="A346" s="98"/>
    </row>
    <row r="347" spans="1:1">
      <c r="A347" s="98"/>
    </row>
    <row r="348" spans="1:1">
      <c r="A348" s="98"/>
    </row>
    <row r="349" spans="1:1">
      <c r="A349" s="98"/>
    </row>
    <row r="350" spans="1:1">
      <c r="A350" s="98"/>
    </row>
    <row r="351" spans="1:1">
      <c r="A351" s="98"/>
    </row>
    <row r="352" spans="1:1">
      <c r="A352" s="98"/>
    </row>
    <row r="353" spans="1:1">
      <c r="A353" s="98"/>
    </row>
    <row r="354" spans="1:1">
      <c r="A354" s="98"/>
    </row>
    <row r="355" spans="1:1">
      <c r="A355" s="98"/>
    </row>
    <row r="356" spans="1:1">
      <c r="A356" s="98"/>
    </row>
    <row r="357" spans="1:1">
      <c r="A357" s="98"/>
    </row>
    <row r="358" spans="1:1">
      <c r="A358" s="98"/>
    </row>
    <row r="359" spans="1:1">
      <c r="A359" s="98"/>
    </row>
    <row r="360" spans="1:1">
      <c r="A360" s="98"/>
    </row>
    <row r="361" spans="1:1">
      <c r="A361" s="98"/>
    </row>
    <row r="362" spans="1:1">
      <c r="A362" s="98"/>
    </row>
    <row r="363" spans="1:1">
      <c r="A363" s="98"/>
    </row>
    <row r="364" spans="1:1">
      <c r="A364" s="98"/>
    </row>
    <row r="365" spans="1:1">
      <c r="A365" s="98"/>
    </row>
    <row r="366" spans="1:1">
      <c r="A366" s="98"/>
    </row>
    <row r="367" spans="1:1">
      <c r="A367" s="98"/>
    </row>
    <row r="368" spans="1:1">
      <c r="A368" s="98"/>
    </row>
    <row r="369" spans="1:1">
      <c r="A369" s="98"/>
    </row>
    <row r="370" spans="1:1">
      <c r="A370" s="98"/>
    </row>
    <row r="371" spans="1:1">
      <c r="A371" s="98"/>
    </row>
    <row r="372" spans="1:1">
      <c r="A372" s="98"/>
    </row>
    <row r="373" spans="1:1">
      <c r="A373" s="98"/>
    </row>
    <row r="374" spans="1:1">
      <c r="A374" s="98"/>
    </row>
    <row r="375" spans="1:1">
      <c r="A375" s="98"/>
    </row>
    <row r="376" spans="1:1">
      <c r="A376" s="98"/>
    </row>
    <row r="377" spans="1:1">
      <c r="A377" s="98"/>
    </row>
    <row r="378" spans="1:1">
      <c r="A378" s="98"/>
    </row>
    <row r="379" spans="1:1">
      <c r="A379" s="98"/>
    </row>
    <row r="380" spans="1:1">
      <c r="A380" s="98"/>
    </row>
    <row r="381" spans="1:1">
      <c r="A381" s="98"/>
    </row>
    <row r="382" spans="1:1">
      <c r="A382" s="98"/>
    </row>
    <row r="383" spans="1:1">
      <c r="A383" s="98"/>
    </row>
    <row r="384" spans="1:1">
      <c r="A384" s="98"/>
    </row>
    <row r="385" spans="1:1">
      <c r="A385" s="98"/>
    </row>
    <row r="386" spans="1:1">
      <c r="A386" s="98"/>
    </row>
    <row r="387" spans="1:1">
      <c r="A387" s="98"/>
    </row>
    <row r="388" spans="1:1">
      <c r="A388" s="98"/>
    </row>
    <row r="389" spans="1:1">
      <c r="A389" s="98"/>
    </row>
    <row r="390" spans="1:1">
      <c r="A390" s="98"/>
    </row>
    <row r="391" spans="1:1">
      <c r="A391" s="98"/>
    </row>
    <row r="392" spans="1:1">
      <c r="A392" s="98"/>
    </row>
    <row r="393" spans="1:1">
      <c r="A393" s="98"/>
    </row>
    <row r="394" spans="1:1">
      <c r="A394" s="98"/>
    </row>
    <row r="395" spans="1:1">
      <c r="A395" s="98"/>
    </row>
    <row r="396" spans="1:1">
      <c r="A396" s="98"/>
    </row>
    <row r="397" spans="1:1">
      <c r="A397" s="98"/>
    </row>
    <row r="398" spans="1:1">
      <c r="A398" s="98"/>
    </row>
    <row r="399" spans="1:1">
      <c r="A399" s="98"/>
    </row>
    <row r="400" spans="1:1">
      <c r="A400" s="98"/>
    </row>
    <row r="401" spans="1:1">
      <c r="A401" s="98"/>
    </row>
    <row r="402" spans="1:1">
      <c r="A402" s="98"/>
    </row>
    <row r="403" spans="1:1">
      <c r="A403" s="98"/>
    </row>
    <row r="404" spans="1:1">
      <c r="A404" s="98"/>
    </row>
  </sheetData>
  <pageMargins left="0.75" right="0.75" top="1" bottom="1" header="0.5" footer="0.5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Algus</vt:lpstr>
      <vt:lpstr>Filter_Yl</vt:lpstr>
      <vt:lpstr>Afi_YL</vt:lpstr>
      <vt:lpstr>Andmed1</vt:lpstr>
      <vt:lpstr>DATABASE</vt:lpstr>
      <vt:lpstr>TRIM</vt:lpstr>
      <vt:lpstr>Aruanne</vt:lpstr>
      <vt:lpstr>Andmed2</vt:lpstr>
      <vt:lpstr>Skeem</vt:lpstr>
      <vt:lpstr> </vt:lpstr>
      <vt:lpstr>Taltech</vt:lpstr>
      <vt:lpstr>1</vt:lpstr>
      <vt:lpstr>2</vt:lpstr>
      <vt:lpstr>3</vt:lpstr>
      <vt:lpstr>4</vt:lpstr>
      <vt:lpstr>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 Kivi</dc:creator>
  <cp:lastModifiedBy>Kalle Kivi</cp:lastModifiedBy>
  <cp:lastPrinted>2026-01-29T15:47:01Z</cp:lastPrinted>
  <dcterms:created xsi:type="dcterms:W3CDTF">2026-01-22T13:42:57Z</dcterms:created>
  <dcterms:modified xsi:type="dcterms:W3CDTF">2026-01-29T16:01:17Z</dcterms:modified>
</cp:coreProperties>
</file>